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JSNA Platform pages\Mental health October 2016\"/>
    </mc:Choice>
  </mc:AlternateContent>
  <bookViews>
    <workbookView xWindow="0" yWindow="0" windowWidth="23850" windowHeight="10035" activeTab="3"/>
  </bookViews>
  <sheets>
    <sheet name="Index" sheetId="25" r:id="rId1"/>
    <sheet name="Mental health overview profile" sheetId="1" r:id="rId2"/>
    <sheet name="Trend 18+ Recorded depression" sheetId="19" r:id="rId3"/>
    <sheet name="Trend new cases 18+ depression" sheetId="20" r:id="rId4"/>
    <sheet name="201516 QOF Prevalence- MH&amp;Neu" sheetId="16" r:id="rId5"/>
    <sheet name="1516Practice prevalence&amp;IMD2015" sheetId="24" r:id="rId6"/>
    <sheet name="Estimated prevalence 1415" sheetId="23" r:id="rId7"/>
    <sheet name="16-74 future prevalence estim" sheetId="17" r:id="rId8"/>
    <sheet name="18-64 MH problem projections" sheetId="21" r:id="rId9"/>
    <sheet name="65+ depression projections" sheetId="22" r:id="rId10"/>
    <sheet name="Alcohol adm &amp; MH " sheetId="2" r:id="rId11"/>
    <sheet name="Smoking prevalence - SMI" sheetId="18" r:id="rId12"/>
  </sheets>
  <externalReferences>
    <externalReference r:id="rId13"/>
  </externalReferences>
  <definedNames>
    <definedName name="_Key1" hidden="1">#REF!</definedName>
    <definedName name="_Order1" hidden="1">255</definedName>
    <definedName name="_Sort" hidden="1">#REF!</definedName>
    <definedName name="copyright">#REF!</definedName>
    <definedName name="data_cell">#REF!</definedName>
    <definedName name="data_row">#REF!</definedName>
    <definedName name="header_cell">#REF!</definedName>
    <definedName name="header_row">#REF!</definedName>
    <definedName name="main_title">#REF!</definedName>
    <definedName name="SPSS">#REF!</definedName>
    <definedName name="sub_titl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23" l="1"/>
  <c r="F18" i="21"/>
  <c r="D12" i="23" l="1"/>
  <c r="D11" i="23"/>
  <c r="C11" i="23"/>
  <c r="E16" i="17" l="1"/>
  <c r="B21" i="22" l="1"/>
  <c r="B18" i="21"/>
  <c r="F21" i="22"/>
  <c r="E21" i="22"/>
  <c r="D21" i="22"/>
  <c r="C21" i="22"/>
  <c r="E18" i="21"/>
  <c r="D18" i="21"/>
  <c r="C18" i="21"/>
  <c r="J15" i="19" l="1"/>
  <c r="K19" i="19"/>
  <c r="J19" i="19"/>
  <c r="J18" i="19"/>
  <c r="K16" i="19"/>
  <c r="K17" i="19"/>
  <c r="K18" i="19"/>
  <c r="J16" i="19"/>
  <c r="J17" i="19"/>
  <c r="K15" i="19"/>
  <c r="E91" i="17"/>
  <c r="E86" i="17"/>
  <c r="E81" i="17"/>
  <c r="E76" i="17"/>
  <c r="E71" i="17"/>
  <c r="E66" i="17"/>
  <c r="E61" i="17"/>
  <c r="E56" i="17"/>
  <c r="E51" i="17"/>
  <c r="E46" i="17"/>
  <c r="E41" i="17"/>
  <c r="E36" i="17"/>
  <c r="E31" i="17"/>
  <c r="E26" i="17"/>
  <c r="E21" i="17"/>
  <c r="E11" i="17"/>
  <c r="E6" i="17"/>
  <c r="AG17" i="16"/>
  <c r="AE17" i="16"/>
  <c r="AH17" i="16"/>
  <c r="AA17" i="16"/>
  <c r="Y17" i="16"/>
  <c r="AB17" i="16"/>
  <c r="U17" i="16"/>
  <c r="S17" i="16"/>
  <c r="V17" i="16"/>
  <c r="O17" i="16"/>
  <c r="M17" i="16"/>
  <c r="P17" i="16"/>
  <c r="I17" i="16"/>
  <c r="G17" i="16"/>
  <c r="J17" i="16"/>
  <c r="AF16" i="16"/>
  <c r="D16" i="16"/>
  <c r="AG16" i="16"/>
  <c r="AD16" i="16"/>
  <c r="B16" i="16"/>
  <c r="AE16" i="16"/>
  <c r="AH16" i="16"/>
  <c r="Z16" i="16"/>
  <c r="AA16" i="16"/>
  <c r="X16" i="16"/>
  <c r="Y16" i="16"/>
  <c r="AB16" i="16"/>
  <c r="T16" i="16"/>
  <c r="E16" i="16"/>
  <c r="U16" i="16"/>
  <c r="R16" i="16"/>
  <c r="C16" i="16"/>
  <c r="S16" i="16"/>
  <c r="V16" i="16"/>
  <c r="N16" i="16"/>
  <c r="O16" i="16"/>
  <c r="L16" i="16"/>
  <c r="M16" i="16"/>
  <c r="P16" i="16"/>
  <c r="H16" i="16"/>
  <c r="I16" i="16"/>
  <c r="F16" i="16"/>
  <c r="G16" i="16"/>
  <c r="J16" i="16"/>
  <c r="AF15" i="16"/>
  <c r="D15" i="16"/>
  <c r="AG15" i="16"/>
  <c r="AD15" i="16"/>
  <c r="B15" i="16"/>
  <c r="AE15" i="16"/>
  <c r="AH15" i="16"/>
  <c r="Z15" i="16"/>
  <c r="AA15" i="16"/>
  <c r="X15" i="16"/>
  <c r="Y15" i="16"/>
  <c r="AB15" i="16"/>
  <c r="T15" i="16"/>
  <c r="E15" i="16"/>
  <c r="U15" i="16"/>
  <c r="R15" i="16"/>
  <c r="C15" i="16"/>
  <c r="S15" i="16"/>
  <c r="V15" i="16"/>
  <c r="N15" i="16"/>
  <c r="O15" i="16"/>
  <c r="L15" i="16"/>
  <c r="M15" i="16"/>
  <c r="P15" i="16"/>
  <c r="H15" i="16"/>
  <c r="I15" i="16"/>
  <c r="F15" i="16"/>
  <c r="G15" i="16"/>
  <c r="J15" i="16"/>
  <c r="AG14" i="16"/>
  <c r="AE14" i="16"/>
  <c r="AH14" i="16"/>
  <c r="AA14" i="16"/>
  <c r="Y14" i="16"/>
  <c r="AB14" i="16"/>
  <c r="U14" i="16"/>
  <c r="S14" i="16"/>
  <c r="V14" i="16"/>
  <c r="O14" i="16"/>
  <c r="M14" i="16"/>
  <c r="P14" i="16"/>
  <c r="I14" i="16"/>
  <c r="G14" i="16"/>
  <c r="J14" i="16"/>
  <c r="AG13" i="16"/>
  <c r="AE13" i="16"/>
  <c r="AH13" i="16"/>
  <c r="AA13" i="16"/>
  <c r="Y13" i="16"/>
  <c r="AB13" i="16"/>
  <c r="U13" i="16"/>
  <c r="S13" i="16"/>
  <c r="V13" i="16"/>
  <c r="O13" i="16"/>
  <c r="M13" i="16"/>
  <c r="P13" i="16"/>
  <c r="I13" i="16"/>
  <c r="G13" i="16"/>
  <c r="J13" i="16"/>
  <c r="AG12" i="16"/>
  <c r="AE12" i="16"/>
  <c r="AH12" i="16"/>
  <c r="AA12" i="16"/>
  <c r="Y12" i="16"/>
  <c r="AB12" i="16"/>
  <c r="U12" i="16"/>
  <c r="S12" i="16"/>
  <c r="V12" i="16"/>
  <c r="O12" i="16"/>
  <c r="M12" i="16"/>
  <c r="P12" i="16"/>
  <c r="I12" i="16"/>
  <c r="G12" i="16"/>
  <c r="J12" i="16"/>
  <c r="AG11" i="16"/>
  <c r="AE11" i="16"/>
  <c r="AH11" i="16"/>
  <c r="AA11" i="16"/>
  <c r="Y11" i="16"/>
  <c r="AB11" i="16"/>
  <c r="U11" i="16"/>
  <c r="S11" i="16"/>
  <c r="V11" i="16"/>
  <c r="O11" i="16"/>
  <c r="M11" i="16"/>
  <c r="P11" i="16"/>
  <c r="I11" i="16"/>
  <c r="G11" i="16"/>
  <c r="J11" i="16"/>
  <c r="AG10" i="16"/>
  <c r="AE10" i="16"/>
  <c r="AH10" i="16"/>
  <c r="AA10" i="16"/>
  <c r="Y10" i="16"/>
  <c r="AB10" i="16"/>
  <c r="U10" i="16"/>
  <c r="S10" i="16"/>
  <c r="V10" i="16"/>
  <c r="O10" i="16"/>
  <c r="M10" i="16"/>
  <c r="P10" i="16"/>
  <c r="I10" i="16"/>
  <c r="G10" i="16"/>
  <c r="J10" i="16"/>
  <c r="AG9" i="16"/>
  <c r="AE9" i="16"/>
  <c r="AH9" i="16"/>
  <c r="AA9" i="16"/>
  <c r="Y9" i="16"/>
  <c r="AB9" i="16"/>
  <c r="U9" i="16"/>
  <c r="S9" i="16"/>
  <c r="V9" i="16"/>
  <c r="O9" i="16"/>
  <c r="M9" i="16"/>
  <c r="P9" i="16"/>
  <c r="I9" i="16"/>
  <c r="G9" i="16"/>
  <c r="J9" i="16"/>
  <c r="AG8" i="16"/>
  <c r="AE8" i="16"/>
  <c r="AH8" i="16"/>
  <c r="AA8" i="16"/>
  <c r="Y8" i="16"/>
  <c r="AB8" i="16"/>
  <c r="U8" i="16"/>
  <c r="S8" i="16"/>
  <c r="V8" i="16"/>
  <c r="O8" i="16"/>
  <c r="M8" i="16"/>
  <c r="P8" i="16"/>
  <c r="I8" i="16"/>
  <c r="G8" i="16"/>
  <c r="J8" i="16"/>
  <c r="AG7" i="16"/>
  <c r="AE7" i="16"/>
  <c r="AH7" i="16"/>
  <c r="AA7" i="16"/>
  <c r="Y7" i="16"/>
  <c r="AB7" i="16"/>
  <c r="U7" i="16"/>
  <c r="S7" i="16"/>
  <c r="V7" i="16"/>
  <c r="O7" i="16"/>
  <c r="M7" i="16"/>
  <c r="P7" i="16"/>
  <c r="I7" i="16"/>
  <c r="G7" i="16"/>
  <c r="J7" i="16"/>
</calcChain>
</file>

<file path=xl/sharedStrings.xml><?xml version="1.0" encoding="utf-8"?>
<sst xmlns="http://schemas.openxmlformats.org/spreadsheetml/2006/main" count="717" uniqueCount="221">
  <si>
    <t>Time period</t>
  </si>
  <si>
    <t>England</t>
  </si>
  <si>
    <t>Depression: QOF prevalence (18+)</t>
  </si>
  <si>
    <t>Depression and anxiety prevalence (GP survey)</t>
  </si>
  <si>
    <t>Mental health problem: QOF prevalence (all ages)</t>
  </si>
  <si>
    <t xml:space="preserve">% reporting a long-term mental health problem_x000D_
</t>
  </si>
  <si>
    <t>Dementia : QoF prevalence</t>
  </si>
  <si>
    <t>2012/13</t>
  </si>
  <si>
    <t>NHS Chorley and South Ribble CCG</t>
  </si>
  <si>
    <t>NHS East Lancashire CCG</t>
  </si>
  <si>
    <t>NHS Fylde &amp; Wyre CCG</t>
  </si>
  <si>
    <t>NHS Greater Preston CCG</t>
  </si>
  <si>
    <t>NHS Lancashire North CCG</t>
  </si>
  <si>
    <t>NHS West Lancashire CCG</t>
  </si>
  <si>
    <t>Significantly Higher than England</t>
  </si>
  <si>
    <t>Significantly lower than England</t>
  </si>
  <si>
    <t>Similar to England</t>
  </si>
  <si>
    <t>Indicator</t>
  </si>
  <si>
    <t>The percentage of patients aged 18 and over with depression, as recorded on practice disease registers.</t>
  </si>
  <si>
    <t>Register</t>
  </si>
  <si>
    <t>NHS CHORLEY AND SOUTH RIBBLE CCG</t>
  </si>
  <si>
    <t>NHS EAST LANCASHIRE CCG</t>
  </si>
  <si>
    <t>NHS GREATER PRESTON CCG</t>
  </si>
  <si>
    <t>NHS LANCASHIRE NORTH CCG</t>
  </si>
  <si>
    <t>NHS WEST LANCASHIRE CCG</t>
  </si>
  <si>
    <t>NHS FYLDE &amp; WYRE CCG</t>
  </si>
  <si>
    <t>DEM - Dementia</t>
  </si>
  <si>
    <t>DEP - Depression (18+)</t>
  </si>
  <si>
    <t>EP - Epilepsy (18+)</t>
  </si>
  <si>
    <t>MH - Mental Health</t>
  </si>
  <si>
    <t>2013/14</t>
  </si>
  <si>
    <t>Number of patients aged 18 and over with depression, as recorded on practice disease registers</t>
  </si>
  <si>
    <t>Number of patients with dementia, as recorded on practice disease registers</t>
  </si>
  <si>
    <t>Number of patients with severe mental health, as recorded on practice disease registers</t>
  </si>
  <si>
    <t>Period</t>
  </si>
  <si>
    <t>Count</t>
  </si>
  <si>
    <t>Value</t>
  </si>
  <si>
    <t>Lower CI</t>
  </si>
  <si>
    <t>Upper CI</t>
  </si>
  <si>
    <t>North West</t>
  </si>
  <si>
    <t>Significantly worse than England</t>
  </si>
  <si>
    <t>http://fingertips.phe.org.uk/profile-group/mental-health</t>
  </si>
  <si>
    <t>Admission episodes for alcohol-related mental and behavioural disorders due to use of alcohol condition (Narrow) (Persons)</t>
  </si>
  <si>
    <t>2008/09</t>
  </si>
  <si>
    <t>2009/10</t>
  </si>
  <si>
    <t>2010/11</t>
  </si>
  <si>
    <t>2011/12</t>
  </si>
  <si>
    <t>Depression: QOF incidence (18+) - number</t>
  </si>
  <si>
    <t>Depression: QOF incidence (18+) - %</t>
  </si>
  <si>
    <t>Time Period</t>
  </si>
  <si>
    <t>Note</t>
  </si>
  <si>
    <t>Value is modelled or synthetic estimate</t>
  </si>
  <si>
    <t>2014/15</t>
  </si>
  <si>
    <t>Learning Disabilities: QOF prevalence</t>
  </si>
  <si>
    <t>Number of patients with learning disabilities, as recorded on practice registers</t>
  </si>
  <si>
    <t xml:space="preserve"> </t>
  </si>
  <si>
    <t>2015/16</t>
  </si>
  <si>
    <t>Lancashire-12</t>
  </si>
  <si>
    <t>Lancashire-14</t>
  </si>
  <si>
    <t>Lancashire-12 area</t>
  </si>
  <si>
    <t>New cases of depression: Adults with a new diagnosis of depression as % of all patients on the GP register. L-12 and L-14 value calculated in-house.</t>
  </si>
  <si>
    <t>Long term mental health problems among GP survey respondents: % people completing GP patient survey who report long-term mental health problem. L-12 and L-14 value calculated in-house.</t>
  </si>
  <si>
    <t xml:space="preserve"> L-12 and L-14 value calculated in-house.</t>
  </si>
  <si>
    <t>Recorded disease prevalence - mental health and neurology group, 2015-16, CCG level</t>
  </si>
  <si>
    <t>List Sizes</t>
  </si>
  <si>
    <t>LD - Learning Disabilities</t>
  </si>
  <si>
    <t>2014-15</t>
  </si>
  <si>
    <t>2015-16</t>
  </si>
  <si>
    <t>Year on year change in prevalence (percentage points)</t>
  </si>
  <si>
    <t>Significance</t>
  </si>
  <si>
    <t>All ages</t>
  </si>
  <si>
    <t>Ages 18+ (estimated)</t>
  </si>
  <si>
    <t>Ages 18+</t>
  </si>
  <si>
    <t>Prevalence  (per cent)</t>
  </si>
  <si>
    <t>NHS BLACKBURN WITH DARWEN CCG</t>
  </si>
  <si>
    <t>Significantly below</t>
  </si>
  <si>
    <t>Significantly above</t>
  </si>
  <si>
    <t>No significant difference</t>
  </si>
  <si>
    <t>NHS BLACKPOOL CCG</t>
  </si>
  <si>
    <t>-</t>
  </si>
  <si>
    <t>Lancashire-12*</t>
  </si>
  <si>
    <t>Lancashire-14*</t>
  </si>
  <si>
    <t>* - calculated in-house</t>
  </si>
  <si>
    <t>Quality and Outcomes Framework (QOF) for April 2015 - March 2016, England</t>
  </si>
  <si>
    <t>NHS Blackburn with Darwen CCG</t>
  </si>
  <si>
    <t>NHS Blackpool CCG</t>
  </si>
  <si>
    <t>Source: PHE, Common Mental Health Disorders</t>
  </si>
  <si>
    <t>http://content.digital.nhs.uk/pubs/qof1516</t>
  </si>
  <si>
    <t xml:space="preserve">CCG </t>
  </si>
  <si>
    <t xml:space="preserve">Area </t>
  </si>
  <si>
    <t>Estimated % of population aged 16-74</t>
  </si>
  <si>
    <t>Estimated number of population aged 16-74</t>
  </si>
  <si>
    <t>Future prevalence of mixed anxiety and depressive disorder: estimated % of population aged 16-74</t>
  </si>
  <si>
    <t>Blackburn with Darwen</t>
  </si>
  <si>
    <t>Blackpool</t>
  </si>
  <si>
    <t>Future prevalence of generalised anxiety disorder: estimated % of population aged 16-74</t>
  </si>
  <si>
    <t>Future prevalence of generalised anxiety disorder: estimated % of population aged 16-75</t>
  </si>
  <si>
    <t>4Future prevalence of generalised anxiety disorder: estimated % of population aged 16-74</t>
  </si>
  <si>
    <t>Future prevalence of depressive episode: estimated % of population aged 16-74</t>
  </si>
  <si>
    <t xml:space="preserve">Future prevalence of all phobias: estimated % of population aged 16-74 </t>
  </si>
  <si>
    <t>Future prevalence of obsessive compulsive disorder: estimated % of population aged 16-74</t>
  </si>
  <si>
    <t>Future prevalence of panic disorder: estimated % of population aged 16-74</t>
  </si>
  <si>
    <t>Source: PHE,Common Mental Health Disorders</t>
  </si>
  <si>
    <t>http://fingertips.phe.org.uk/profile/local-alcohol-profiles</t>
  </si>
  <si>
    <t>42.9*</t>
  </si>
  <si>
    <t>http://www.tobaccoprofiles.info/profile/tobacco-control/</t>
  </si>
  <si>
    <t>Smoking prevalence in adults with serious mental illness (SMI), 2014/15</t>
  </si>
  <si>
    <t>Area</t>
  </si>
  <si>
    <t>* - data quality issues with this value</t>
  </si>
  <si>
    <t xml:space="preserve">NHS Blackburn with Darwen CCG </t>
  </si>
  <si>
    <t>Prevalence</t>
  </si>
  <si>
    <t>NHS Chorley &amp; South Ribble</t>
  </si>
  <si>
    <t>NHS East Lancashire</t>
  </si>
  <si>
    <t>NHS Fylde &amp; Wyre</t>
  </si>
  <si>
    <t>NHS Greater Preston</t>
  </si>
  <si>
    <t>NHS Lancashire North</t>
  </si>
  <si>
    <t>NHS West Lancashire</t>
  </si>
  <si>
    <t>Adults with depression known to GPs: patients with depression as % of all patients aged 18+ on the GP register. All patients aged 18 or over, diagnosed on or after 1 April 2006, who have an unresolved record of depression in their patient record.</t>
  </si>
  <si>
    <t xml:space="preserve">Count </t>
  </si>
  <si>
    <t>Lancashire-12 CCGs</t>
  </si>
  <si>
    <t>Lancashire-14 CCGs</t>
  </si>
  <si>
    <t>New cases of depression: count</t>
  </si>
  <si>
    <t xml:space="preserve"> New cases of depression as % of all patients on the GP register aged 18+</t>
  </si>
  <si>
    <t>Significantly higher than the England rate</t>
  </si>
  <si>
    <t>Significantly lower than the England rate</t>
  </si>
  <si>
    <t xml:space="preserve">New cases* of depression: adults with a new diagnosis of depression </t>
  </si>
  <si>
    <t>*Patients with a new diagnosis of depression in the preceding 1 April to 31 March, who have been reviewed not earlier than 10 days after and not later than 56 days after the date of diagnosis</t>
  </si>
  <si>
    <t>Blackburn with Darwen: People aged 18-64 predicted to have a common mental disorder</t>
  </si>
  <si>
    <t>Blackburn with Darwen: People aged 18-64 predicted to have a borderline personality disorder</t>
  </si>
  <si>
    <t>Blackburn with Darwen: People aged 18-64 predicted to have an antisocial personality disorder</t>
  </si>
  <si>
    <t>Blackburn with Darwen: People aged 18-64 predicted to have psychotic disorder</t>
  </si>
  <si>
    <t>Blackburn with Darwen: People aged 18-64 predicted to have two or more psychiatric disorders</t>
  </si>
  <si>
    <t>Blackpool: People aged 18-64 predicted to have a common mental disorder</t>
  </si>
  <si>
    <t>Blackpool: People aged 18-64 predicted to have a borderline personality disorder</t>
  </si>
  <si>
    <t>Blackpool: People aged 18-64 predicted to have an antisocial personality disorder</t>
  </si>
  <si>
    <t>Blackpool: People aged 18-64 predicted to have psychotic disorder</t>
  </si>
  <si>
    <t>Blackpool: People aged 18-64 predicted to have two or more psychiatric disorders</t>
  </si>
  <si>
    <t>Figures may not sum due to rounding. Crown copyright 2014</t>
  </si>
  <si>
    <t>This table is based on the report Adult psychiatric morbidity in England, 2007: Results of a household survey, published by the Health and Social Care Information Centre in 2009.</t>
  </si>
  <si>
    <t>Common mental disorders (CMDs) are mental conditions that cause marked emotional distress and interfere with daily function, but do not usually affect insight or cognition. They comprise different types of depression and anxiety, and include obsessive compulsive disorder. The report found that 19.7% of women and 12.5% of men surveyed met the diagnostic criteria for at least one CMD.</t>
  </si>
  <si>
    <t>Personality disorders are longstanding, ingrained distortions of personality that interfere with the ability to make and sustain relationships. Antisocial personality disorder (ASPD) and borderline personality disorder (BPD) are two types with particular public and mental health policy relevance.</t>
  </si>
  <si>
    <t>ASPD is characterised by disregard for and violation of the rights of others. People with ASPD have a pattern of aggressive and irresponsible behaviour which emerges in childhood or early adolescence. They account for a disproportionately large proportion of crime and violence committed. ASPD was present in 0.3% of adults aged 18 or over (0.6% of men and 0.1% of women).</t>
  </si>
  <si>
    <t>BPD is characterised by high levels of personal and emotional instability associated with significant impairment. People with BPD have severe difficulties with sustaining relationships, and self-harm and suicidal behaviour is common. The overall prevalence of BPD was similar to that of ASPD, at 0.4% of adults aged 16 or over (0.3% of men, 0.6% of women).</t>
  </si>
  <si>
    <t>Psychoses are disorders that produce disturbances in thinking and perception severe enough to distort perception of reality. The main types are schizophrenia and affective psychosis, such as bi-polar disorder. The overall prevalence of psychotic disorder was found to be 0.4% (0.3% of men, 0.5% of women). In both men and women the highest prevalence was observed in those aged 35 to 44 years (0.7% and 1.1% respectively). The age standardised prevalence of psychotic disorder was significantly higher among black men (3.1%) than men from other ethnic groups (0.2%of white men, no cases observed among men in the South Asian or 'other' ethnic group). There was no significant variation by ethnicity among women.</t>
  </si>
  <si>
    <t>Psychiatric comorbidity - or meeting the diagnostic criteria for two or more psychiatric disorders - is known to be associated with increased severity of symptoms, longer duration, greater functional disability and increased use of health services.  Disorders included the most common mental disorders (namely anxiety and depressive disorders) as well as: psychotic disorder; antisocial and borderline personality disorders; eating disorder; posttraumatic stress disorder (PTSD); attention deficit hyperactivity disorder (ADHD); alcohol and drug dependency; and problem behaviours such as problem gambling and suicide attempts.  Just under a quarter of adults (23.0%) met the criteria or screened positive for at least one of the psychiatric conditions under study. Of those with at least one condition: 68.7% met the criteria for only one condition, 19.1% met the criteria for two conditions and 12.2% met the criteria for three or more conditions.  Numbers of identified conditions were not significantly different for men and women.</t>
  </si>
  <si>
    <t>Summary:</t>
  </si>
  <si>
    <t xml:space="preserve"> % males</t>
  </si>
  <si>
    <t xml:space="preserve"> % females</t>
  </si>
  <si>
    <t>Common mental disorder</t>
  </si>
  <si>
    <t>Borderline personality disorder</t>
  </si>
  <si>
    <t>Antisocial personality disorder</t>
  </si>
  <si>
    <t>Psychotic disorder</t>
  </si>
  <si>
    <t>Two or more psychiatric disorders</t>
  </si>
  <si>
    <t>The prevalence rates have been applied to ONS population projections for the 18-64 population to give estimated numbers predicted to have a mental health problem, projected to 2030.</t>
  </si>
  <si>
    <t>Source:  www.pansi.org.uk version 8.0</t>
  </si>
  <si>
    <t>People aged 18-64 predicted to have a mental health problem, by gender, projected to 2018 - Lancashire-14</t>
  </si>
  <si>
    <t>Lancashire-14: People aged 18-64 predicted to have a common mental disorder</t>
  </si>
  <si>
    <t>Lancashire-12: People aged 18-64 predicted to have a common mental disorder</t>
  </si>
  <si>
    <t>Lancashire-12: People aged 18-64 predicted to have a borderline personality disorder</t>
  </si>
  <si>
    <t>Lancashire-12: People aged 18-64 predicted to have an antisocial personality disorder</t>
  </si>
  <si>
    <t>Lancashire-12: People aged 18-64 predicted to have psychotic disorder</t>
  </si>
  <si>
    <t>Lancashire-12: People aged 18-64 predicted to have two or more psychiatric disorders</t>
  </si>
  <si>
    <t>Blackburn with Darwen: People aged 65-69  predicted to have depression</t>
  </si>
  <si>
    <t>Blackburn with Darwen: People aged 70-74  predicted to have depression</t>
  </si>
  <si>
    <t>Blackburn with Darwen: People aged 75-79  predicted to have depression</t>
  </si>
  <si>
    <t>Blackburn with Darwen: People aged 80-84  predicted to have depression</t>
  </si>
  <si>
    <t>Blackburn with Darwen: People aged 85 and over  predicted to have depression</t>
  </si>
  <si>
    <t>Blackburn with Darwen: Total population aged 65 and over predicted to have depression</t>
  </si>
  <si>
    <t>Blackpool: People aged 65-69  predicted to have depression</t>
  </si>
  <si>
    <t>Blackpool: People aged 70-74  predicted to have depression</t>
  </si>
  <si>
    <t>Blackpool: People aged 75-79  predicted to have depression</t>
  </si>
  <si>
    <t>Blackpool: People aged 80-84  predicted to have depression</t>
  </si>
  <si>
    <t>Blackpool: People aged 85 and over  predicted to have depression</t>
  </si>
  <si>
    <t>Blackpool: Total population aged 65 and over predicted to have depression</t>
  </si>
  <si>
    <t>Rates for  men and women diagnosed with depression are as follows:</t>
  </si>
  <si>
    <t>Age range</t>
  </si>
  <si>
    <t>% males</t>
  </si>
  <si>
    <t>% females</t>
  </si>
  <si>
    <t>65-69</t>
  </si>
  <si>
    <t>70-74</t>
  </si>
  <si>
    <t>75-79</t>
  </si>
  <si>
    <t>80-84</t>
  </si>
  <si>
    <t>85+</t>
  </si>
  <si>
    <t>Figures are taken from McDougall et al, Prevalence of depression in older people in England and Wales: the MRC CFA Study in Psychological Medicine, 2007, 37, 1787-1795.</t>
  </si>
  <si>
    <t>The prevalence rates have been applied to ONS population projections of the 65 and over population to give estimated numbers predicted to have depression, to 2030.</t>
  </si>
  <si>
    <t>People aged 65 and over predicted to have depression, by age and gender, projected to 2018, Lancashire-14</t>
  </si>
  <si>
    <t>Lancashire-14 Total population aged 65 and over predicted to have depression</t>
  </si>
  <si>
    <t>Lancashire-12: People aged 65-69  predicted to have depression</t>
  </si>
  <si>
    <t>Lancashire-12: People aged 70-74  predicted to have depression</t>
  </si>
  <si>
    <t>Lancashire-12: People aged 75-79  predicted to have depression</t>
  </si>
  <si>
    <t>Lancashire-12: People aged 80-84  predicted to have depression</t>
  </si>
  <si>
    <t>Lancashire-12: People aged 85 and over  predicted to have depression</t>
  </si>
  <si>
    <t>Lancashire-12: Total population aged 65 and over predicted to have depression</t>
  </si>
  <si>
    <t>Source: PHE, PHOF &amp; NHS Digital</t>
  </si>
  <si>
    <t xml:space="preserve">Source: PHE, PHOF </t>
  </si>
  <si>
    <r>
      <t xml:space="preserve">In 2012/13, the prevalence of 18+ depression shows a </t>
    </r>
    <r>
      <rPr>
        <sz val="11"/>
        <color rgb="FFFF0000"/>
        <rFont val="Arial"/>
        <family val="2"/>
      </rPr>
      <t>notable decrease</t>
    </r>
    <r>
      <rPr>
        <sz val="11"/>
        <color theme="1"/>
        <rFont val="Arial"/>
        <family val="2"/>
      </rPr>
      <t>. This reduction can be attributed to a change in the business rules for the depression register. Previously, all patients with a record of unresolved depression at any point in their GP patient record were included on the register. As of April 2013, the register rules were changed to only include patients with a record of unresolved depression since April 2006. As a result, fewer patients are included on the register, thus reducing the reported prevalence. </t>
    </r>
  </si>
  <si>
    <t>Future prevalence of mental health disorders: estimated % of population aged 16-74, all persons</t>
  </si>
  <si>
    <t>Estimated prevalence of common mental health disorders: estimated % of population aged 16-74, all persons, 2014/15, Lancashire-14 CCGs</t>
  </si>
  <si>
    <t>%</t>
  </si>
  <si>
    <t>Denominator</t>
  </si>
  <si>
    <t>Compared to England</t>
  </si>
  <si>
    <t>NHS Blackburn With Darwen CCG</t>
  </si>
  <si>
    <t>Value estimated</t>
  </si>
  <si>
    <t>Significantly above England value</t>
  </si>
  <si>
    <t>NHS Chorley And South Ribble CCG</t>
  </si>
  <si>
    <t>No significant difference from England value</t>
  </si>
  <si>
    <t>Correlation (R) between practice Severe Mental Health prevalence and practice IMD 2015 score = 0.56</t>
  </si>
  <si>
    <t xml:space="preserve">Correlation (R) between practice 18+ depression prevalence and practice IMD 2015 score = 0.25 </t>
  </si>
  <si>
    <t>Link between practice prevalence and practice deprivation (IMD 2015) score - practices in the eight CCGs covering Lancashire-14 area</t>
  </si>
  <si>
    <t>Trend in 18+ recorded depression</t>
  </si>
  <si>
    <t>Trend in new cases of 18+ depression</t>
  </si>
  <si>
    <t>2015/16 QOF Prevalence- MH &amp; Neurology group</t>
  </si>
  <si>
    <t xml:space="preserve">Correlation between 2015/16 Practice prevalence &amp; practice IMD2015 </t>
  </si>
  <si>
    <t>MH problem projections in 18-64 year olds</t>
  </si>
  <si>
    <t>65+ depression projections</t>
  </si>
  <si>
    <t>Smoking prevalence in adults with serious mental illness (SMI)-2014/15</t>
  </si>
  <si>
    <t>Admission episodes for alcohol-related mental and behavioural disorders due to use of alcohol condition</t>
  </si>
  <si>
    <t>Estimated prevalence of common mental health disorders-2014/15</t>
  </si>
  <si>
    <t>Future prevalence of mental health disorders in 16-74 year olds</t>
  </si>
  <si>
    <t>Prevalence &amp; Incidence - 2015/16, L-14 CCGs</t>
  </si>
  <si>
    <t>Prevalence and incidence - 2015/16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</si>
</sst>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 #,##0_-;_-* &quot;-&quot;??_-;_-@_-"/>
    <numFmt numFmtId="165" formatCode="#"/>
    <numFmt numFmtId="166" formatCode="0.0%"/>
    <numFmt numFmtId="167" formatCode="0.0"/>
  </numFmts>
  <fonts count="25" x14ac:knownFonts="1">
    <font>
      <sz val="11"/>
      <color theme="1"/>
      <name val="Calibri"/>
      <family val="2"/>
      <scheme val="minor"/>
    </font>
    <font>
      <sz val="11"/>
      <color theme="1"/>
      <name val="Calibri"/>
      <family val="2"/>
      <scheme val="minor"/>
    </font>
    <font>
      <sz val="12"/>
      <name val="Arial"/>
      <family val="2"/>
    </font>
    <font>
      <sz val="10"/>
      <name val="Arial"/>
      <family val="2"/>
    </font>
    <font>
      <sz val="8"/>
      <color theme="1"/>
      <name val="Arial"/>
      <family val="2"/>
    </font>
    <font>
      <sz val="10"/>
      <color theme="1"/>
      <name val="Arial"/>
      <family val="2"/>
    </font>
    <font>
      <b/>
      <sz val="10"/>
      <color theme="1"/>
      <name val="Arial"/>
      <family val="2"/>
    </font>
    <font>
      <b/>
      <sz val="10"/>
      <name val="Arial"/>
      <family val="2"/>
    </font>
    <font>
      <b/>
      <sz val="8"/>
      <color theme="1"/>
      <name val="Arial"/>
      <family val="2"/>
    </font>
    <font>
      <b/>
      <sz val="14"/>
      <color theme="1"/>
      <name val="Arial"/>
      <family val="2"/>
    </font>
    <font>
      <u/>
      <sz val="11"/>
      <color theme="10"/>
      <name val="Calibri"/>
      <family val="2"/>
      <scheme val="minor"/>
    </font>
    <font>
      <sz val="11"/>
      <color rgb="FF333333"/>
      <name val="Arial"/>
      <family val="2"/>
    </font>
    <font>
      <b/>
      <sz val="9"/>
      <color rgb="FF333333"/>
      <name val="Arial"/>
      <family val="2"/>
    </font>
    <font>
      <b/>
      <sz val="9"/>
      <color theme="1"/>
      <name val="Arial"/>
      <family val="2"/>
    </font>
    <font>
      <sz val="9"/>
      <color theme="1"/>
      <name val="Arial"/>
      <family val="2"/>
    </font>
    <font>
      <b/>
      <sz val="12"/>
      <color theme="1"/>
      <name val="Arial"/>
      <family val="2"/>
    </font>
    <font>
      <sz val="9"/>
      <color theme="4"/>
      <name val="Arial"/>
      <family val="2"/>
    </font>
    <font>
      <sz val="9"/>
      <color rgb="FFFF0000"/>
      <name val="Arial"/>
      <family val="2"/>
    </font>
    <font>
      <b/>
      <sz val="11"/>
      <color theme="1"/>
      <name val="Arial"/>
      <family val="2"/>
    </font>
    <font>
      <b/>
      <sz val="11"/>
      <color rgb="FF333333"/>
      <name val="Arial"/>
      <family val="2"/>
    </font>
    <font>
      <sz val="11"/>
      <color theme="1"/>
      <name val="Arial"/>
      <family val="2"/>
    </font>
    <font>
      <b/>
      <sz val="14"/>
      <name val="Arial"/>
      <family val="2"/>
    </font>
    <font>
      <sz val="11"/>
      <color rgb="FFFF0000"/>
      <name val="Arial"/>
      <family val="2"/>
    </font>
    <font>
      <u/>
      <sz val="12"/>
      <color theme="10"/>
      <name val="Arial"/>
      <family val="2"/>
    </font>
    <font>
      <sz val="12"/>
      <color theme="1"/>
      <name val="Arial"/>
      <family val="2"/>
    </font>
  </fonts>
  <fills count="14">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66FF"/>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43" fontId="1" fillId="0" borderId="0" applyFont="0" applyFill="0" applyBorder="0" applyAlignment="0" applyProtection="0"/>
    <xf numFmtId="0" fontId="2" fillId="0" borderId="0"/>
    <xf numFmtId="0" fontId="3" fillId="0" borderId="0"/>
    <xf numFmtId="0" fontId="3" fillId="0" borderId="0"/>
    <xf numFmtId="0" fontId="3" fillId="0" borderId="0" applyFill="0" applyProtection="0"/>
    <xf numFmtId="0" fontId="3" fillId="0" borderId="0" applyFill="0" applyProtection="0"/>
    <xf numFmtId="0" fontId="10" fillId="0" borderId="0" applyNumberFormat="0" applyFill="0" applyBorder="0" applyAlignment="0" applyProtection="0"/>
    <xf numFmtId="9" fontId="1" fillId="0" borderId="0" applyFont="0" applyFill="0" applyBorder="0" applyAlignment="0" applyProtection="0"/>
  </cellStyleXfs>
  <cellXfs count="327">
    <xf numFmtId="0" fontId="0" fillId="0" borderId="0" xfId="0"/>
    <xf numFmtId="0" fontId="4" fillId="0" borderId="0" xfId="0" applyFont="1"/>
    <xf numFmtId="0" fontId="5" fillId="0" borderId="0" xfId="0" applyFont="1"/>
    <xf numFmtId="0" fontId="8" fillId="0" borderId="0" xfId="0" applyFont="1"/>
    <xf numFmtId="0" fontId="9" fillId="0" borderId="0" xfId="0" applyFont="1"/>
    <xf numFmtId="0" fontId="11" fillId="0" borderId="0" xfId="0" applyFont="1"/>
    <xf numFmtId="0" fontId="12" fillId="0" borderId="0" xfId="0" applyFont="1"/>
    <xf numFmtId="3" fontId="11" fillId="0" borderId="0" xfId="0" applyNumberFormat="1" applyFont="1"/>
    <xf numFmtId="0" fontId="14" fillId="0" borderId="0" xfId="0" applyFont="1"/>
    <xf numFmtId="0" fontId="4" fillId="2" borderId="0" xfId="0" applyFont="1" applyFill="1"/>
    <xf numFmtId="0" fontId="5" fillId="0" borderId="0" xfId="0" applyFont="1" applyFill="1"/>
    <xf numFmtId="0" fontId="4" fillId="6" borderId="0" xfId="0" applyFont="1" applyFill="1"/>
    <xf numFmtId="0" fontId="4" fillId="7" borderId="0" xfId="0" applyFont="1" applyFill="1"/>
    <xf numFmtId="0" fontId="15" fillId="0" borderId="0" xfId="0" applyFont="1"/>
    <xf numFmtId="0" fontId="4" fillId="0" borderId="0" xfId="0" applyFont="1" applyAlignment="1">
      <alignment horizontal="left" vertical="center" wrapText="1"/>
    </xf>
    <xf numFmtId="3" fontId="14" fillId="0" borderId="1" xfId="0" applyNumberFormat="1" applyFont="1" applyFill="1" applyBorder="1" applyAlignment="1">
      <alignment horizontal="right" vertical="center" wrapText="1"/>
    </xf>
    <xf numFmtId="3" fontId="14" fillId="0" borderId="1" xfId="0" applyNumberFormat="1" applyFont="1" applyBorder="1" applyAlignment="1">
      <alignment horizontal="right" vertical="center" wrapText="1"/>
    </xf>
    <xf numFmtId="10" fontId="14" fillId="0" borderId="1" xfId="0" applyNumberFormat="1" applyFont="1" applyBorder="1" applyAlignment="1">
      <alignment horizontal="right" vertical="center" wrapText="1"/>
    </xf>
    <xf numFmtId="0" fontId="14" fillId="0" borderId="1" xfId="0" applyFont="1" applyBorder="1" applyAlignment="1">
      <alignment horizontal="right" vertical="center" wrapText="1"/>
    </xf>
    <xf numFmtId="0" fontId="16" fillId="0" borderId="1" xfId="0" applyFont="1" applyBorder="1" applyAlignment="1">
      <alignment horizontal="right" vertical="center" wrapText="1"/>
    </xf>
    <xf numFmtId="0" fontId="17" fillId="0" borderId="1" xfId="0" applyFont="1" applyBorder="1" applyAlignment="1">
      <alignment horizontal="right"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3" fontId="14" fillId="0" borderId="0" xfId="0" applyNumberFormat="1" applyFont="1"/>
    <xf numFmtId="0" fontId="13" fillId="0" borderId="0" xfId="0" applyFont="1" applyAlignment="1">
      <alignment horizontal="left" vertical="center" wrapText="1"/>
    </xf>
    <xf numFmtId="0" fontId="8" fillId="0" borderId="0" xfId="0" applyFont="1" applyAlignment="1">
      <alignment horizontal="left" vertical="center" wrapText="1"/>
    </xf>
    <xf numFmtId="164" fontId="14" fillId="0" borderId="1" xfId="1" applyNumberFormat="1" applyFont="1" applyBorder="1" applyAlignment="1">
      <alignment horizontal="right" vertical="center" wrapText="1"/>
    </xf>
    <xf numFmtId="164" fontId="4" fillId="0" borderId="0" xfId="1" applyNumberFormat="1" applyFont="1"/>
    <xf numFmtId="164" fontId="4" fillId="0" borderId="0" xfId="0" applyNumberFormat="1" applyFont="1"/>
    <xf numFmtId="0" fontId="18" fillId="0" borderId="0" xfId="0" applyFont="1"/>
    <xf numFmtId="0" fontId="5" fillId="0" borderId="14" xfId="0" applyFont="1" applyBorder="1"/>
    <xf numFmtId="0" fontId="5" fillId="0" borderId="17" xfId="0" applyFont="1" applyBorder="1"/>
    <xf numFmtId="0" fontId="6" fillId="0" borderId="11" xfId="0" applyFont="1" applyBorder="1" applyAlignment="1">
      <alignment horizontal="center"/>
    </xf>
    <xf numFmtId="0" fontId="6" fillId="0" borderId="12" xfId="0" applyFont="1" applyBorder="1" applyAlignment="1">
      <alignment horizontal="center" wrapText="1"/>
    </xf>
    <xf numFmtId="0" fontId="7" fillId="0" borderId="12" xfId="2" applyFont="1" applyBorder="1" applyAlignment="1">
      <alignment horizontal="center" wrapText="1"/>
    </xf>
    <xf numFmtId="0" fontId="7" fillId="0" borderId="12" xfId="3" applyFont="1" applyBorder="1" applyAlignment="1">
      <alignment horizontal="center" wrapText="1"/>
    </xf>
    <xf numFmtId="0" fontId="7" fillId="0" borderId="12" xfId="3" applyFont="1" applyFill="1" applyBorder="1" applyAlignment="1">
      <alignment horizontal="center" wrapText="1"/>
    </xf>
    <xf numFmtId="0" fontId="7" fillId="0" borderId="13" xfId="3" applyFont="1" applyBorder="1" applyAlignment="1">
      <alignment horizontal="center" wrapText="1"/>
    </xf>
    <xf numFmtId="0" fontId="5" fillId="0" borderId="20" xfId="0" applyFont="1" applyBorder="1"/>
    <xf numFmtId="0" fontId="5" fillId="0" borderId="24" xfId="0" applyFont="1" applyBorder="1"/>
    <xf numFmtId="0" fontId="10" fillId="0" borderId="0" xfId="7"/>
    <xf numFmtId="0" fontId="5" fillId="0" borderId="15" xfId="0" applyFont="1" applyFill="1" applyBorder="1" applyAlignment="1">
      <alignment horizontal="right"/>
    </xf>
    <xf numFmtId="10" fontId="5" fillId="7" borderId="15" xfId="8" applyNumberFormat="1" applyFont="1" applyFill="1" applyBorder="1" applyAlignment="1">
      <alignment horizontal="right"/>
    </xf>
    <xf numFmtId="10" fontId="3" fillId="7" borderId="15" xfId="8" applyNumberFormat="1" applyFont="1" applyFill="1" applyBorder="1" applyAlignment="1">
      <alignment horizontal="right"/>
    </xf>
    <xf numFmtId="10" fontId="3" fillId="0" borderId="16" xfId="8" applyNumberFormat="1" applyFont="1" applyBorder="1" applyAlignment="1">
      <alignment horizontal="right"/>
    </xf>
    <xf numFmtId="0" fontId="5" fillId="0" borderId="18" xfId="0" applyFont="1" applyFill="1" applyBorder="1" applyAlignment="1">
      <alignment horizontal="right"/>
    </xf>
    <xf numFmtId="164" fontId="5" fillId="0" borderId="18" xfId="1" applyNumberFormat="1" applyFont="1" applyFill="1" applyBorder="1" applyAlignment="1">
      <alignment horizontal="right"/>
    </xf>
    <xf numFmtId="164" fontId="3" fillId="0" borderId="18" xfId="1" applyNumberFormat="1" applyFont="1" applyFill="1" applyBorder="1" applyAlignment="1">
      <alignment horizontal="right"/>
    </xf>
    <xf numFmtId="41" fontId="3" fillId="0" borderId="18" xfId="1" applyNumberFormat="1" applyFont="1" applyFill="1" applyBorder="1" applyAlignment="1">
      <alignment horizontal="right"/>
    </xf>
    <xf numFmtId="41" fontId="3" fillId="0" borderId="19" xfId="1" applyNumberFormat="1" applyFont="1" applyFill="1" applyBorder="1" applyAlignment="1">
      <alignment horizontal="right"/>
    </xf>
    <xf numFmtId="166" fontId="5" fillId="7" borderId="15" xfId="8" applyNumberFormat="1" applyFont="1" applyFill="1" applyBorder="1" applyAlignment="1">
      <alignment horizontal="right"/>
    </xf>
    <xf numFmtId="166" fontId="5" fillId="0" borderId="16" xfId="8" applyNumberFormat="1" applyFont="1" applyBorder="1" applyAlignment="1">
      <alignment horizontal="right"/>
    </xf>
    <xf numFmtId="0" fontId="5" fillId="0" borderId="18" xfId="0" applyFont="1" applyBorder="1" applyAlignment="1">
      <alignment horizontal="right"/>
    </xf>
    <xf numFmtId="164" fontId="5" fillId="0" borderId="19" xfId="1" applyNumberFormat="1" applyFont="1" applyFill="1" applyBorder="1" applyAlignment="1">
      <alignment horizontal="right"/>
    </xf>
    <xf numFmtId="0" fontId="5" fillId="0" borderId="25" xfId="0" applyFont="1" applyFill="1" applyBorder="1" applyAlignment="1">
      <alignment horizontal="right"/>
    </xf>
    <xf numFmtId="10" fontId="5" fillId="7" borderId="25" xfId="8" applyNumberFormat="1" applyFont="1" applyFill="1" applyBorder="1" applyAlignment="1">
      <alignment horizontal="right"/>
    </xf>
    <xf numFmtId="10" fontId="5" fillId="2" borderId="25" xfId="8" applyNumberFormat="1" applyFont="1" applyFill="1" applyBorder="1" applyAlignment="1">
      <alignment horizontal="right"/>
    </xf>
    <xf numFmtId="10" fontId="5" fillId="0" borderId="26" xfId="0" applyNumberFormat="1" applyFont="1" applyBorder="1" applyAlignment="1">
      <alignment horizontal="right"/>
    </xf>
    <xf numFmtId="10" fontId="5" fillId="6" borderId="15" xfId="8" applyNumberFormat="1" applyFont="1" applyFill="1" applyBorder="1" applyAlignment="1">
      <alignment horizontal="right"/>
    </xf>
    <xf numFmtId="10" fontId="5" fillId="2" borderId="15" xfId="8" applyNumberFormat="1" applyFont="1" applyFill="1" applyBorder="1" applyAlignment="1">
      <alignment horizontal="right"/>
    </xf>
    <xf numFmtId="10" fontId="5" fillId="0" borderId="16" xfId="8" applyNumberFormat="1" applyFont="1" applyBorder="1" applyAlignment="1">
      <alignment horizontal="right"/>
    </xf>
    <xf numFmtId="164" fontId="5" fillId="0" borderId="18" xfId="1" applyNumberFormat="1" applyFont="1" applyBorder="1" applyAlignment="1">
      <alignment horizontal="right"/>
    </xf>
    <xf numFmtId="167" fontId="5" fillId="2" borderId="25" xfId="0" applyNumberFormat="1" applyFont="1" applyFill="1" applyBorder="1" applyAlignment="1">
      <alignment horizontal="right"/>
    </xf>
    <xf numFmtId="167" fontId="5" fillId="8" borderId="25" xfId="0" applyNumberFormat="1" applyFont="1" applyFill="1" applyBorder="1" applyAlignment="1">
      <alignment horizontal="right"/>
    </xf>
    <xf numFmtId="167" fontId="5" fillId="7" borderId="25" xfId="0" applyNumberFormat="1" applyFont="1" applyFill="1" applyBorder="1" applyAlignment="1">
      <alignment horizontal="right"/>
    </xf>
    <xf numFmtId="167" fontId="5" fillId="0" borderId="26" xfId="0" applyNumberFormat="1" applyFont="1" applyBorder="1" applyAlignment="1">
      <alignment horizontal="right"/>
    </xf>
    <xf numFmtId="10" fontId="5" fillId="8" borderId="15" xfId="8" applyNumberFormat="1" applyFont="1" applyFill="1" applyBorder="1" applyAlignment="1">
      <alignment horizontal="right"/>
    </xf>
    <xf numFmtId="10" fontId="5" fillId="0" borderId="16" xfId="8" applyNumberFormat="1" applyFont="1" applyFill="1" applyBorder="1" applyAlignment="1">
      <alignment horizontal="right"/>
    </xf>
    <xf numFmtId="165" fontId="5" fillId="0" borderId="18" xfId="0" applyNumberFormat="1" applyFont="1" applyFill="1" applyBorder="1" applyAlignment="1">
      <alignment horizontal="right"/>
    </xf>
    <xf numFmtId="164" fontId="5" fillId="0" borderId="19" xfId="1" applyNumberFormat="1" applyFont="1" applyBorder="1" applyAlignment="1">
      <alignment horizontal="right"/>
    </xf>
    <xf numFmtId="0" fontId="5" fillId="0" borderId="21" xfId="0" applyFont="1" applyFill="1" applyBorder="1" applyAlignment="1">
      <alignment horizontal="right"/>
    </xf>
    <xf numFmtId="10" fontId="5" fillId="6" borderId="21" xfId="8" applyNumberFormat="1" applyFont="1" applyFill="1" applyBorder="1" applyAlignment="1">
      <alignment horizontal="right"/>
    </xf>
    <xf numFmtId="10" fontId="5" fillId="7" borderId="21" xfId="8" applyNumberFormat="1" applyFont="1" applyFill="1" applyBorder="1" applyAlignment="1">
      <alignment horizontal="right"/>
    </xf>
    <xf numFmtId="10" fontId="3" fillId="2" borderId="21" xfId="8" applyNumberFormat="1" applyFont="1" applyFill="1" applyBorder="1" applyAlignment="1">
      <alignment horizontal="right"/>
    </xf>
    <xf numFmtId="10" fontId="3" fillId="7" borderId="21" xfId="8" applyNumberFormat="1" applyFont="1" applyFill="1" applyBorder="1" applyAlignment="1">
      <alignment horizontal="right"/>
    </xf>
    <xf numFmtId="10" fontId="3" fillId="6" borderId="21" xfId="8" applyNumberFormat="1" applyFont="1" applyFill="1" applyBorder="1" applyAlignment="1">
      <alignment horizontal="right"/>
    </xf>
    <xf numFmtId="10" fontId="3" fillId="0" borderId="4" xfId="8" applyNumberFormat="1" applyFont="1" applyBorder="1" applyAlignment="1">
      <alignment horizontal="right"/>
    </xf>
    <xf numFmtId="164" fontId="3" fillId="0" borderId="19" xfId="1" applyNumberFormat="1" applyFont="1" applyFill="1" applyBorder="1" applyAlignment="1">
      <alignment horizontal="right"/>
    </xf>
    <xf numFmtId="1" fontId="4" fillId="0" borderId="0" xfId="0" applyNumberFormat="1" applyFont="1" applyAlignment="1">
      <alignment horizontal="right"/>
    </xf>
    <xf numFmtId="164" fontId="4" fillId="0" borderId="0" xfId="1" applyNumberFormat="1" applyFont="1" applyAlignment="1">
      <alignment horizontal="right"/>
    </xf>
    <xf numFmtId="0" fontId="4" fillId="4" borderId="30" xfId="0" applyFont="1" applyFill="1" applyBorder="1"/>
    <xf numFmtId="1" fontId="4" fillId="4" borderId="31" xfId="0" applyNumberFormat="1" applyFont="1" applyFill="1" applyBorder="1" applyAlignment="1">
      <alignment horizontal="right"/>
    </xf>
    <xf numFmtId="0" fontId="4" fillId="4" borderId="31" xfId="0" applyFont="1" applyFill="1" applyBorder="1"/>
    <xf numFmtId="164" fontId="4" fillId="4" borderId="31" xfId="1" applyNumberFormat="1" applyFont="1" applyFill="1" applyBorder="1" applyAlignment="1">
      <alignment horizontal="right"/>
    </xf>
    <xf numFmtId="0" fontId="4" fillId="4" borderId="32" xfId="0" applyFont="1" applyFill="1" applyBorder="1"/>
    <xf numFmtId="0" fontId="4" fillId="4" borderId="5" xfId="0" applyFont="1" applyFill="1" applyBorder="1"/>
    <xf numFmtId="0" fontId="4" fillId="4" borderId="0" xfId="0" applyNumberFormat="1" applyFont="1" applyFill="1" applyBorder="1" applyAlignment="1">
      <alignment horizontal="right"/>
    </xf>
    <xf numFmtId="0" fontId="4" fillId="4" borderId="0" xfId="0" applyFont="1" applyFill="1" applyBorder="1"/>
    <xf numFmtId="164" fontId="4" fillId="4" borderId="0" xfId="1" applyNumberFormat="1" applyFont="1" applyFill="1" applyBorder="1" applyAlignment="1">
      <alignment horizontal="right"/>
    </xf>
    <xf numFmtId="0" fontId="4" fillId="4" borderId="6" xfId="0" applyFont="1" applyFill="1" applyBorder="1"/>
    <xf numFmtId="0" fontId="4" fillId="4" borderId="7" xfId="0" applyFont="1" applyFill="1" applyBorder="1"/>
    <xf numFmtId="1" fontId="4" fillId="4" borderId="8" xfId="0" applyNumberFormat="1" applyFont="1" applyFill="1" applyBorder="1" applyAlignment="1">
      <alignment horizontal="right"/>
    </xf>
    <xf numFmtId="0" fontId="4" fillId="4" borderId="8" xfId="0" applyFont="1" applyFill="1" applyBorder="1"/>
    <xf numFmtId="164" fontId="4" fillId="4" borderId="8" xfId="1" applyNumberFormat="1" applyFont="1" applyFill="1" applyBorder="1" applyAlignment="1">
      <alignment horizontal="right"/>
    </xf>
    <xf numFmtId="0" fontId="4" fillId="4" borderId="9" xfId="0" applyFont="1" applyFill="1" applyBorder="1"/>
    <xf numFmtId="0" fontId="4" fillId="3" borderId="30" xfId="0" applyFont="1" applyFill="1" applyBorder="1"/>
    <xf numFmtId="0" fontId="4" fillId="3" borderId="31" xfId="0" applyNumberFormat="1" applyFont="1" applyFill="1" applyBorder="1" applyAlignment="1">
      <alignment horizontal="right"/>
    </xf>
    <xf numFmtId="0" fontId="4" fillId="3" borderId="31" xfId="0" applyFont="1" applyFill="1" applyBorder="1"/>
    <xf numFmtId="164" fontId="4" fillId="3" borderId="31" xfId="1" applyNumberFormat="1" applyFont="1" applyFill="1" applyBorder="1" applyAlignment="1">
      <alignment horizontal="right"/>
    </xf>
    <xf numFmtId="0" fontId="4" fillId="3" borderId="32" xfId="0" applyFont="1" applyFill="1" applyBorder="1"/>
    <xf numFmtId="0" fontId="4" fillId="3" borderId="5" xfId="0" applyFont="1" applyFill="1" applyBorder="1"/>
    <xf numFmtId="0" fontId="4" fillId="3" borderId="0" xfId="0" applyNumberFormat="1" applyFont="1" applyFill="1" applyBorder="1" applyAlignment="1">
      <alignment horizontal="right"/>
    </xf>
    <xf numFmtId="0" fontId="4" fillId="3" borderId="0" xfId="0" applyFont="1" applyFill="1" applyBorder="1"/>
    <xf numFmtId="164" fontId="4" fillId="3" borderId="0" xfId="1" applyNumberFormat="1" applyFont="1" applyFill="1" applyBorder="1" applyAlignment="1">
      <alignment horizontal="right"/>
    </xf>
    <xf numFmtId="0" fontId="4" fillId="3" borderId="6" xfId="0" applyFont="1" applyFill="1" applyBorder="1"/>
    <xf numFmtId="0" fontId="4" fillId="3" borderId="7" xfId="0" applyFont="1" applyFill="1" applyBorder="1"/>
    <xf numFmtId="1" fontId="4" fillId="3" borderId="8" xfId="0" applyNumberFormat="1" applyFont="1" applyFill="1" applyBorder="1" applyAlignment="1">
      <alignment horizontal="right"/>
    </xf>
    <xf numFmtId="0" fontId="4" fillId="3" borderId="8" xfId="0" applyFont="1" applyFill="1" applyBorder="1"/>
    <xf numFmtId="164" fontId="4" fillId="3" borderId="8" xfId="1" applyNumberFormat="1" applyFont="1" applyFill="1" applyBorder="1" applyAlignment="1">
      <alignment horizontal="right"/>
    </xf>
    <xf numFmtId="0" fontId="4" fillId="3" borderId="9" xfId="0" applyFont="1" applyFill="1" applyBorder="1"/>
    <xf numFmtId="0" fontId="4" fillId="5" borderId="30" xfId="0" applyFont="1" applyFill="1" applyBorder="1"/>
    <xf numFmtId="0" fontId="4" fillId="5" borderId="31" xfId="0" applyNumberFormat="1" applyFont="1" applyFill="1" applyBorder="1" applyAlignment="1">
      <alignment horizontal="right"/>
    </xf>
    <xf numFmtId="0" fontId="4" fillId="5" borderId="31" xfId="0" applyFont="1" applyFill="1" applyBorder="1"/>
    <xf numFmtId="164" fontId="4" fillId="5" borderId="31" xfId="1" applyNumberFormat="1" applyFont="1" applyFill="1" applyBorder="1" applyAlignment="1">
      <alignment horizontal="right"/>
    </xf>
    <xf numFmtId="0" fontId="4" fillId="5" borderId="32" xfId="0" applyFont="1" applyFill="1" applyBorder="1"/>
    <xf numFmtId="0" fontId="4" fillId="5" borderId="5" xfId="0" applyFont="1" applyFill="1" applyBorder="1"/>
    <xf numFmtId="0" fontId="4" fillId="5" borderId="0" xfId="0" applyNumberFormat="1" applyFont="1" applyFill="1" applyBorder="1" applyAlignment="1">
      <alignment horizontal="right"/>
    </xf>
    <xf numFmtId="0" fontId="4" fillId="5" borderId="0" xfId="0" applyFont="1" applyFill="1" applyBorder="1"/>
    <xf numFmtId="164" fontId="4" fillId="5" borderId="0" xfId="1" applyNumberFormat="1" applyFont="1" applyFill="1" applyBorder="1" applyAlignment="1">
      <alignment horizontal="right"/>
    </xf>
    <xf numFmtId="0" fontId="4" fillId="5" borderId="6" xfId="0" applyFont="1" applyFill="1" applyBorder="1"/>
    <xf numFmtId="0" fontId="4" fillId="5" borderId="7" xfId="0" applyFont="1" applyFill="1" applyBorder="1"/>
    <xf numFmtId="1" fontId="4" fillId="5" borderId="8" xfId="0" applyNumberFormat="1" applyFont="1" applyFill="1" applyBorder="1" applyAlignment="1">
      <alignment horizontal="right"/>
    </xf>
    <xf numFmtId="0" fontId="4" fillId="5" borderId="8" xfId="0" applyFont="1" applyFill="1" applyBorder="1"/>
    <xf numFmtId="164" fontId="4" fillId="5" borderId="8" xfId="1" applyNumberFormat="1" applyFont="1" applyFill="1" applyBorder="1" applyAlignment="1">
      <alignment horizontal="right"/>
    </xf>
    <xf numFmtId="0" fontId="4" fillId="5" borderId="9" xfId="0" applyFont="1" applyFill="1" applyBorder="1"/>
    <xf numFmtId="0" fontId="4" fillId="9" borderId="30" xfId="0" applyFont="1" applyFill="1" applyBorder="1"/>
    <xf numFmtId="0" fontId="4" fillId="9" borderId="31" xfId="0" applyNumberFormat="1" applyFont="1" applyFill="1" applyBorder="1" applyAlignment="1">
      <alignment horizontal="right"/>
    </xf>
    <xf numFmtId="0" fontId="4" fillId="9" borderId="31" xfId="0" applyFont="1" applyFill="1" applyBorder="1"/>
    <xf numFmtId="164" fontId="4" fillId="9" borderId="31" xfId="1" applyNumberFormat="1" applyFont="1" applyFill="1" applyBorder="1" applyAlignment="1">
      <alignment horizontal="right"/>
    </xf>
    <xf numFmtId="0" fontId="4" fillId="9" borderId="32" xfId="0" applyFont="1" applyFill="1" applyBorder="1"/>
    <xf numFmtId="0" fontId="4" fillId="9" borderId="5" xfId="0" applyFont="1" applyFill="1" applyBorder="1"/>
    <xf numFmtId="0" fontId="4" fillId="9" borderId="0" xfId="0" applyNumberFormat="1" applyFont="1" applyFill="1" applyBorder="1" applyAlignment="1">
      <alignment horizontal="right"/>
    </xf>
    <xf numFmtId="0" fontId="4" fillId="9" borderId="0" xfId="0" applyFont="1" applyFill="1" applyBorder="1"/>
    <xf numFmtId="164" fontId="4" fillId="9" borderId="0" xfId="1" applyNumberFormat="1" applyFont="1" applyFill="1" applyBorder="1" applyAlignment="1">
      <alignment horizontal="right"/>
    </xf>
    <xf numFmtId="0" fontId="4" fillId="9" borderId="6" xfId="0" applyFont="1" applyFill="1" applyBorder="1"/>
    <xf numFmtId="0" fontId="4" fillId="9" borderId="7" xfId="0" applyFont="1" applyFill="1" applyBorder="1"/>
    <xf numFmtId="1" fontId="4" fillId="9" borderId="8" xfId="0" applyNumberFormat="1" applyFont="1" applyFill="1" applyBorder="1" applyAlignment="1">
      <alignment horizontal="right"/>
    </xf>
    <xf numFmtId="0" fontId="4" fillId="9" borderId="8" xfId="0" applyFont="1" applyFill="1" applyBorder="1"/>
    <xf numFmtId="164" fontId="4" fillId="9" borderId="8" xfId="1" applyNumberFormat="1" applyFont="1" applyFill="1" applyBorder="1" applyAlignment="1">
      <alignment horizontal="right"/>
    </xf>
    <xf numFmtId="0" fontId="4" fillId="9" borderId="9" xfId="0" applyFont="1" applyFill="1" applyBorder="1"/>
    <xf numFmtId="0" fontId="4" fillId="7" borderId="30" xfId="0" applyFont="1" applyFill="1" applyBorder="1"/>
    <xf numFmtId="0" fontId="4" fillId="7" borderId="31" xfId="0" applyNumberFormat="1" applyFont="1" applyFill="1" applyBorder="1" applyAlignment="1">
      <alignment horizontal="right"/>
    </xf>
    <xf numFmtId="0" fontId="4" fillId="7" borderId="31" xfId="0" applyFont="1" applyFill="1" applyBorder="1"/>
    <xf numFmtId="164" fontId="4" fillId="7" borderId="31" xfId="1" applyNumberFormat="1" applyFont="1" applyFill="1" applyBorder="1" applyAlignment="1">
      <alignment horizontal="right"/>
    </xf>
    <xf numFmtId="0" fontId="4" fillId="7" borderId="32" xfId="0" applyFont="1" applyFill="1" applyBorder="1"/>
    <xf numFmtId="0" fontId="4" fillId="7" borderId="5" xfId="0" applyFont="1" applyFill="1" applyBorder="1"/>
    <xf numFmtId="0" fontId="4" fillId="7" borderId="0" xfId="0" applyNumberFormat="1" applyFont="1" applyFill="1" applyBorder="1" applyAlignment="1">
      <alignment horizontal="right"/>
    </xf>
    <xf numFmtId="0" fontId="4" fillId="7" borderId="0" xfId="0" applyFont="1" applyFill="1" applyBorder="1"/>
    <xf numFmtId="164" fontId="4" fillId="7" borderId="0" xfId="1" applyNumberFormat="1" applyFont="1" applyFill="1" applyBorder="1" applyAlignment="1">
      <alignment horizontal="right"/>
    </xf>
    <xf numFmtId="0" fontId="4" fillId="7" borderId="6" xfId="0" applyFont="1" applyFill="1" applyBorder="1"/>
    <xf numFmtId="0" fontId="4" fillId="7" borderId="7" xfId="0" applyFont="1" applyFill="1" applyBorder="1"/>
    <xf numFmtId="1" fontId="4" fillId="7" borderId="8" xfId="0" applyNumberFormat="1" applyFont="1" applyFill="1" applyBorder="1" applyAlignment="1">
      <alignment horizontal="right"/>
    </xf>
    <xf numFmtId="0" fontId="4" fillId="7" borderId="8" xfId="0" applyFont="1" applyFill="1" applyBorder="1"/>
    <xf numFmtId="164" fontId="4" fillId="7" borderId="8" xfId="1" applyNumberFormat="1" applyFont="1" applyFill="1" applyBorder="1" applyAlignment="1">
      <alignment horizontal="right"/>
    </xf>
    <xf numFmtId="0" fontId="4" fillId="7" borderId="9" xfId="0" applyFont="1" applyFill="1" applyBorder="1"/>
    <xf numFmtId="0" fontId="4" fillId="12" borderId="5" xfId="0" applyFont="1" applyFill="1" applyBorder="1"/>
    <xf numFmtId="0" fontId="4" fillId="12" borderId="0" xfId="0" applyNumberFormat="1" applyFont="1" applyFill="1" applyBorder="1" applyAlignment="1">
      <alignment horizontal="right"/>
    </xf>
    <xf numFmtId="0" fontId="4" fillId="12" borderId="0" xfId="0" applyFont="1" applyFill="1" applyBorder="1"/>
    <xf numFmtId="164" fontId="4" fillId="12" borderId="0" xfId="1" applyNumberFormat="1" applyFont="1" applyFill="1" applyBorder="1" applyAlignment="1">
      <alignment horizontal="right"/>
    </xf>
    <xf numFmtId="0" fontId="4" fillId="12" borderId="6" xfId="0" applyFont="1" applyFill="1" applyBorder="1"/>
    <xf numFmtId="0" fontId="4" fillId="12" borderId="7" xfId="0" applyFont="1" applyFill="1" applyBorder="1"/>
    <xf numFmtId="0" fontId="4" fillId="12" borderId="9" xfId="0" applyFont="1" applyFill="1" applyBorder="1"/>
    <xf numFmtId="0" fontId="20" fillId="0" borderId="0" xfId="0" applyFont="1"/>
    <xf numFmtId="0" fontId="20" fillId="0" borderId="0" xfId="0" applyFont="1" applyFill="1"/>
    <xf numFmtId="0" fontId="18" fillId="0" borderId="0" xfId="0" applyFont="1" applyFill="1"/>
    <xf numFmtId="0" fontId="19" fillId="0" borderId="1" xfId="0" applyFont="1" applyBorder="1"/>
    <xf numFmtId="0" fontId="20" fillId="0" borderId="1" xfId="0" applyFont="1" applyBorder="1"/>
    <xf numFmtId="3" fontId="20" fillId="0" borderId="1" xfId="0" applyNumberFormat="1" applyFont="1" applyBorder="1" applyAlignment="1">
      <alignment horizontal="right"/>
    </xf>
    <xf numFmtId="0" fontId="20" fillId="0" borderId="1" xfId="0" applyFont="1" applyBorder="1" applyAlignment="1">
      <alignment horizontal="right"/>
    </xf>
    <xf numFmtId="0" fontId="5" fillId="0" borderId="0" xfId="0" applyFont="1" applyFill="1" applyBorder="1"/>
    <xf numFmtId="0" fontId="18" fillId="13" borderId="0" xfId="0" applyFont="1" applyFill="1"/>
    <xf numFmtId="0" fontId="18" fillId="0" borderId="33" xfId="0" applyFont="1" applyBorder="1" applyAlignment="1">
      <alignment wrapText="1"/>
    </xf>
    <xf numFmtId="0" fontId="18" fillId="0" borderId="34" xfId="0" applyFont="1" applyBorder="1" applyAlignment="1">
      <alignment wrapText="1"/>
    </xf>
    <xf numFmtId="0" fontId="18" fillId="0" borderId="35" xfId="0" applyFont="1" applyBorder="1" applyAlignment="1">
      <alignment wrapText="1"/>
    </xf>
    <xf numFmtId="0" fontId="18" fillId="0" borderId="23" xfId="0" applyFont="1" applyBorder="1" applyAlignment="1">
      <alignment wrapText="1"/>
    </xf>
    <xf numFmtId="0" fontId="20" fillId="0" borderId="0" xfId="0" applyFont="1" applyAlignment="1">
      <alignment wrapText="1"/>
    </xf>
    <xf numFmtId="0" fontId="20" fillId="0" borderId="20" xfId="0" applyFont="1" applyBorder="1"/>
    <xf numFmtId="0" fontId="20" fillId="7" borderId="21" xfId="0" applyFont="1" applyFill="1" applyBorder="1"/>
    <xf numFmtId="0" fontId="20" fillId="7" borderId="36" xfId="0" applyFont="1" applyFill="1" applyBorder="1"/>
    <xf numFmtId="0" fontId="20" fillId="0" borderId="38" xfId="0" applyFont="1" applyBorder="1"/>
    <xf numFmtId="0" fontId="20" fillId="0" borderId="3" xfId="0" applyFont="1" applyBorder="1"/>
    <xf numFmtId="0" fontId="20" fillId="7" borderId="1" xfId="0" applyFont="1" applyFill="1" applyBorder="1"/>
    <xf numFmtId="0" fontId="20" fillId="7" borderId="2" xfId="0" applyFont="1" applyFill="1" applyBorder="1"/>
    <xf numFmtId="0" fontId="20" fillId="0" borderId="39" xfId="0" applyFont="1" applyBorder="1"/>
    <xf numFmtId="0" fontId="20" fillId="0" borderId="17" xfId="0" applyFont="1" applyBorder="1"/>
    <xf numFmtId="0" fontId="20" fillId="0" borderId="40" xfId="0" applyFont="1" applyBorder="1"/>
    <xf numFmtId="0" fontId="20" fillId="7" borderId="0" xfId="0" applyFont="1" applyFill="1"/>
    <xf numFmtId="0" fontId="18" fillId="0" borderId="14" xfId="0" applyFont="1" applyBorder="1" applyAlignment="1">
      <alignment wrapText="1"/>
    </xf>
    <xf numFmtId="3" fontId="18" fillId="0" borderId="15" xfId="0" applyNumberFormat="1" applyFont="1" applyBorder="1" applyAlignment="1">
      <alignment wrapText="1"/>
    </xf>
    <xf numFmtId="0" fontId="18" fillId="0" borderId="15" xfId="0" applyFont="1" applyBorder="1" applyAlignment="1">
      <alignment wrapText="1"/>
    </xf>
    <xf numFmtId="0" fontId="18" fillId="0" borderId="41" xfId="0" applyFont="1" applyBorder="1" applyAlignment="1">
      <alignment wrapText="1"/>
    </xf>
    <xf numFmtId="0" fontId="18" fillId="0" borderId="10" xfId="0" applyFont="1" applyBorder="1" applyAlignment="1">
      <alignment wrapText="1"/>
    </xf>
    <xf numFmtId="164" fontId="20" fillId="0" borderId="1" xfId="1" applyNumberFormat="1" applyFont="1" applyBorder="1"/>
    <xf numFmtId="164" fontId="20" fillId="0" borderId="2" xfId="1" applyNumberFormat="1" applyFont="1" applyBorder="1"/>
    <xf numFmtId="3" fontId="20" fillId="0" borderId="0" xfId="0" applyNumberFormat="1" applyFont="1"/>
    <xf numFmtId="0" fontId="20" fillId="7" borderId="18" xfId="0" applyFont="1" applyFill="1" applyBorder="1"/>
    <xf numFmtId="0" fontId="20" fillId="7" borderId="37" xfId="0" applyFont="1" applyFill="1" applyBorder="1"/>
    <xf numFmtId="164" fontId="20" fillId="0" borderId="39" xfId="1" applyNumberFormat="1" applyFont="1" applyBorder="1"/>
    <xf numFmtId="164" fontId="20" fillId="0" borderId="40" xfId="1" applyNumberFormat="1" applyFont="1" applyBorder="1"/>
    <xf numFmtId="3" fontId="20" fillId="0" borderId="18" xfId="0" applyNumberFormat="1" applyFont="1" applyFill="1" applyBorder="1" applyAlignment="1">
      <alignment horizontal="right" vertical="center" wrapText="1"/>
    </xf>
    <xf numFmtId="0" fontId="4" fillId="11"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21" fillId="0" borderId="0" xfId="0" applyFont="1"/>
    <xf numFmtId="3" fontId="20" fillId="0" borderId="1" xfId="0" applyNumberFormat="1" applyFont="1" applyBorder="1"/>
    <xf numFmtId="0" fontId="9" fillId="0" borderId="1" xfId="0" applyFont="1" applyBorder="1"/>
    <xf numFmtId="0" fontId="18" fillId="0" borderId="0" xfId="0" applyFont="1" applyBorder="1"/>
    <xf numFmtId="3" fontId="18" fillId="0" borderId="0" xfId="0" applyNumberFormat="1" applyFont="1" applyBorder="1"/>
    <xf numFmtId="0" fontId="20" fillId="13" borderId="0" xfId="0" applyFont="1" applyFill="1"/>
    <xf numFmtId="0" fontId="20" fillId="6" borderId="0" xfId="0" applyFont="1" applyFill="1"/>
    <xf numFmtId="0" fontId="20" fillId="6" borderId="1" xfId="0" applyFont="1" applyFill="1" applyBorder="1"/>
    <xf numFmtId="0" fontId="18" fillId="0" borderId="16" xfId="0" applyFont="1" applyBorder="1" applyAlignment="1">
      <alignment wrapText="1"/>
    </xf>
    <xf numFmtId="0" fontId="20" fillId="0" borderId="42" xfId="0" applyFont="1" applyBorder="1"/>
    <xf numFmtId="0" fontId="20" fillId="0" borderId="19" xfId="0" applyFont="1" applyBorder="1"/>
    <xf numFmtId="3" fontId="20" fillId="0" borderId="18" xfId="0" applyNumberFormat="1" applyFont="1" applyBorder="1"/>
    <xf numFmtId="0" fontId="20" fillId="0" borderId="18" xfId="0" applyFont="1" applyBorder="1"/>
    <xf numFmtId="0" fontId="20" fillId="0" borderId="22" xfId="0" applyFont="1" applyBorder="1"/>
    <xf numFmtId="0" fontId="18" fillId="0" borderId="22" xfId="0" applyFont="1" applyBorder="1"/>
    <xf numFmtId="0" fontId="20" fillId="0" borderId="14" xfId="0" applyFont="1" applyBorder="1"/>
    <xf numFmtId="3" fontId="20" fillId="0" borderId="15" xfId="0" applyNumberFormat="1" applyFont="1" applyBorder="1"/>
    <xf numFmtId="3" fontId="20" fillId="0" borderId="16" xfId="0" applyNumberFormat="1" applyFont="1" applyBorder="1"/>
    <xf numFmtId="3" fontId="20" fillId="0" borderId="42" xfId="0" applyNumberFormat="1" applyFont="1" applyBorder="1"/>
    <xf numFmtId="3" fontId="20" fillId="0" borderId="19" xfId="0" applyNumberFormat="1" applyFont="1" applyBorder="1"/>
    <xf numFmtId="0" fontId="20" fillId="0" borderId="15" xfId="0" applyFont="1" applyBorder="1"/>
    <xf numFmtId="0" fontId="20" fillId="0" borderId="16" xfId="0" applyFont="1" applyBorder="1"/>
    <xf numFmtId="0" fontId="18" fillId="0" borderId="33" xfId="0" applyFont="1" applyBorder="1"/>
    <xf numFmtId="3" fontId="18" fillId="0" borderId="34" xfId="0" applyNumberFormat="1" applyFont="1" applyBorder="1"/>
    <xf numFmtId="3" fontId="18" fillId="0" borderId="43" xfId="0" applyNumberFormat="1" applyFont="1" applyBorder="1"/>
    <xf numFmtId="1" fontId="4" fillId="4" borderId="0" xfId="0" applyNumberFormat="1" applyFont="1" applyFill="1" applyBorder="1" applyAlignment="1">
      <alignment horizontal="right"/>
    </xf>
    <xf numFmtId="1" fontId="4" fillId="3" borderId="0" xfId="0" applyNumberFormat="1" applyFont="1" applyFill="1" applyBorder="1" applyAlignment="1">
      <alignment horizontal="right"/>
    </xf>
    <xf numFmtId="1" fontId="4" fillId="5" borderId="0" xfId="0" applyNumberFormat="1" applyFont="1" applyFill="1" applyBorder="1" applyAlignment="1">
      <alignment horizontal="right"/>
    </xf>
    <xf numFmtId="1" fontId="4" fillId="9" borderId="0" xfId="0" applyNumberFormat="1" applyFont="1" applyFill="1" applyBorder="1" applyAlignment="1">
      <alignment horizontal="right"/>
    </xf>
    <xf numFmtId="1" fontId="4" fillId="7" borderId="0" xfId="0" applyNumberFormat="1" applyFont="1" applyFill="1" applyBorder="1" applyAlignment="1">
      <alignment horizontal="right"/>
    </xf>
    <xf numFmtId="1" fontId="4" fillId="12" borderId="0" xfId="0" applyNumberFormat="1" applyFont="1" applyFill="1" applyBorder="1" applyAlignment="1">
      <alignment horizontal="right"/>
    </xf>
    <xf numFmtId="10" fontId="4" fillId="0" borderId="0" xfId="8" applyNumberFormat="1" applyFont="1" applyAlignment="1">
      <alignment horizontal="right"/>
    </xf>
    <xf numFmtId="10" fontId="4" fillId="4" borderId="31" xfId="8" applyNumberFormat="1" applyFont="1" applyFill="1" applyBorder="1" applyAlignment="1">
      <alignment horizontal="right"/>
    </xf>
    <xf numFmtId="10" fontId="4" fillId="4"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5" borderId="0" xfId="8" applyNumberFormat="1" applyFont="1" applyFill="1" applyBorder="1" applyAlignment="1">
      <alignment horizontal="right"/>
    </xf>
    <xf numFmtId="10" fontId="4" fillId="9" borderId="0" xfId="8" applyNumberFormat="1" applyFont="1" applyFill="1" applyBorder="1" applyAlignment="1">
      <alignment horizontal="right"/>
    </xf>
    <xf numFmtId="10" fontId="4" fillId="7" borderId="0" xfId="8" applyNumberFormat="1" applyFont="1" applyFill="1" applyBorder="1" applyAlignment="1">
      <alignment horizontal="right"/>
    </xf>
    <xf numFmtId="10" fontId="4" fillId="12" borderId="0" xfId="8" applyNumberFormat="1" applyFont="1" applyFill="1" applyBorder="1" applyAlignment="1">
      <alignment horizontal="right"/>
    </xf>
    <xf numFmtId="10" fontId="4" fillId="9" borderId="8" xfId="8" applyNumberFormat="1" applyFont="1" applyFill="1" applyBorder="1" applyAlignment="1">
      <alignment horizontal="right"/>
    </xf>
    <xf numFmtId="0" fontId="13" fillId="0" borderId="30" xfId="0" applyFont="1" applyBorder="1" applyAlignment="1">
      <alignment horizontal="center"/>
    </xf>
    <xf numFmtId="1" fontId="13" fillId="0" borderId="31" xfId="0" applyNumberFormat="1" applyFont="1" applyBorder="1" applyAlignment="1">
      <alignment horizontal="center" wrapText="1"/>
    </xf>
    <xf numFmtId="0" fontId="13" fillId="0" borderId="31" xfId="0" applyFont="1" applyBorder="1" applyAlignment="1">
      <alignment horizontal="center"/>
    </xf>
    <xf numFmtId="10" fontId="13" fillId="0" borderId="31" xfId="8" applyNumberFormat="1" applyFont="1" applyBorder="1" applyAlignment="1">
      <alignment horizontal="center" wrapText="1"/>
    </xf>
    <xf numFmtId="164" fontId="13" fillId="0" borderId="31" xfId="1" applyNumberFormat="1" applyFont="1" applyBorder="1" applyAlignment="1">
      <alignment horizontal="center" wrapText="1"/>
    </xf>
    <xf numFmtId="0" fontId="13" fillId="0" borderId="32" xfId="0" applyFont="1" applyBorder="1" applyAlignment="1">
      <alignment horizontal="center"/>
    </xf>
    <xf numFmtId="10" fontId="4" fillId="4" borderId="8" xfId="8" applyNumberFormat="1" applyFont="1" applyFill="1" applyBorder="1" applyAlignment="1">
      <alignment horizontal="right"/>
    </xf>
    <xf numFmtId="10" fontId="4" fillId="3" borderId="31" xfId="8" applyNumberFormat="1" applyFont="1" applyFill="1" applyBorder="1" applyAlignment="1">
      <alignment horizontal="right"/>
    </xf>
    <xf numFmtId="10" fontId="4" fillId="3" borderId="8" xfId="8" applyNumberFormat="1" applyFont="1" applyFill="1" applyBorder="1" applyAlignment="1">
      <alignment horizontal="right"/>
    </xf>
    <xf numFmtId="10" fontId="4" fillId="5" borderId="31" xfId="8" applyNumberFormat="1" applyFont="1" applyFill="1" applyBorder="1" applyAlignment="1">
      <alignment horizontal="right"/>
    </xf>
    <xf numFmtId="10" fontId="4" fillId="5" borderId="8" xfId="8" applyNumberFormat="1" applyFont="1" applyFill="1" applyBorder="1" applyAlignment="1">
      <alignment horizontal="right"/>
    </xf>
    <xf numFmtId="10" fontId="4" fillId="9" borderId="31" xfId="8" applyNumberFormat="1" applyFont="1" applyFill="1" applyBorder="1" applyAlignment="1">
      <alignment horizontal="right"/>
    </xf>
    <xf numFmtId="10" fontId="4" fillId="7" borderId="31" xfId="8" applyNumberFormat="1" applyFont="1" applyFill="1" applyBorder="1" applyAlignment="1">
      <alignment horizontal="right"/>
    </xf>
    <xf numFmtId="10" fontId="4" fillId="7" borderId="8" xfId="8" applyNumberFormat="1" applyFont="1" applyFill="1" applyBorder="1" applyAlignment="1">
      <alignment horizontal="right"/>
    </xf>
    <xf numFmtId="1" fontId="20" fillId="0" borderId="0" xfId="0" applyNumberFormat="1" applyFont="1"/>
    <xf numFmtId="0" fontId="14" fillId="0" borderId="0" xfId="0" applyFont="1" applyFill="1" applyAlignment="1">
      <alignment horizontal="center" vertical="center" wrapText="1"/>
    </xf>
    <xf numFmtId="3" fontId="14" fillId="0" borderId="22" xfId="0" applyNumberFormat="1" applyFont="1" applyFill="1" applyBorder="1" applyAlignment="1">
      <alignment horizontal="right" vertical="center" wrapText="1"/>
    </xf>
    <xf numFmtId="3" fontId="14" fillId="0" borderId="22" xfId="0" applyNumberFormat="1" applyFont="1" applyBorder="1" applyAlignment="1">
      <alignment horizontal="right" vertical="center" wrapText="1"/>
    </xf>
    <xf numFmtId="10" fontId="14" fillId="0" borderId="22" xfId="0" applyNumberFormat="1" applyFont="1" applyBorder="1" applyAlignment="1">
      <alignment horizontal="right" vertical="center" wrapText="1"/>
    </xf>
    <xf numFmtId="164" fontId="14" fillId="0" borderId="22" xfId="1" applyNumberFormat="1" applyFont="1" applyBorder="1" applyAlignment="1">
      <alignment horizontal="right" vertical="center" wrapText="1"/>
    </xf>
    <xf numFmtId="0" fontId="17" fillId="0" borderId="22" xfId="0" applyFont="1" applyBorder="1" applyAlignment="1">
      <alignment horizontal="right" vertical="center" wrapText="1"/>
    </xf>
    <xf numFmtId="0" fontId="14" fillId="0" borderId="22" xfId="0" applyFont="1" applyBorder="1" applyAlignment="1">
      <alignment horizontal="right" vertical="center" wrapText="1"/>
    </xf>
    <xf numFmtId="0" fontId="13" fillId="0" borderId="33" xfId="0" applyFont="1" applyFill="1" applyBorder="1" applyAlignment="1">
      <alignment horizontal="left" vertical="center" wrapText="1"/>
    </xf>
    <xf numFmtId="3" fontId="14" fillId="0" borderId="34" xfId="0" applyNumberFormat="1" applyFont="1" applyFill="1" applyBorder="1" applyAlignment="1">
      <alignment horizontal="right" vertical="center" wrapText="1"/>
    </xf>
    <xf numFmtId="10" fontId="14" fillId="0" borderId="34" xfId="0" applyNumberFormat="1" applyFont="1" applyFill="1" applyBorder="1" applyAlignment="1">
      <alignment horizontal="right" vertical="center" wrapText="1"/>
    </xf>
    <xf numFmtId="164" fontId="14" fillId="0" borderId="34" xfId="1" applyNumberFormat="1" applyFont="1" applyFill="1" applyBorder="1" applyAlignment="1">
      <alignment horizontal="right" vertical="center" wrapText="1"/>
    </xf>
    <xf numFmtId="0" fontId="17" fillId="0" borderId="34" xfId="0" applyFont="1" applyFill="1" applyBorder="1" applyAlignment="1">
      <alignment horizontal="right" vertical="center" wrapText="1"/>
    </xf>
    <xf numFmtId="0" fontId="14" fillId="0" borderId="34" xfId="0" applyFont="1" applyFill="1" applyBorder="1" applyAlignment="1">
      <alignment horizontal="right" vertical="center" wrapText="1"/>
    </xf>
    <xf numFmtId="0" fontId="17" fillId="0" borderId="43" xfId="0" applyFont="1" applyFill="1" applyBorder="1" applyAlignment="1">
      <alignment horizontal="right" vertical="center" wrapText="1"/>
    </xf>
    <xf numFmtId="0" fontId="13" fillId="0" borderId="33" xfId="0" applyFont="1" applyBorder="1" applyAlignment="1">
      <alignment horizontal="left" vertical="center" wrapText="1"/>
    </xf>
    <xf numFmtId="3" fontId="14" fillId="0" borderId="34" xfId="0" applyNumberFormat="1" applyFont="1" applyBorder="1" applyAlignment="1">
      <alignment horizontal="right" vertical="center" wrapText="1"/>
    </xf>
    <xf numFmtId="10" fontId="14" fillId="0" borderId="34" xfId="0" applyNumberFormat="1" applyFont="1" applyBorder="1" applyAlignment="1">
      <alignment horizontal="right" vertical="center" wrapText="1"/>
    </xf>
    <xf numFmtId="164" fontId="14" fillId="0" borderId="34" xfId="1" applyNumberFormat="1" applyFont="1" applyBorder="1" applyAlignment="1">
      <alignment horizontal="right" vertical="center" wrapText="1"/>
    </xf>
    <xf numFmtId="0" fontId="17" fillId="0" borderId="34" xfId="0" applyFont="1" applyBorder="1" applyAlignment="1">
      <alignment horizontal="right" vertical="center" wrapText="1"/>
    </xf>
    <xf numFmtId="0" fontId="14" fillId="0" borderId="34" xfId="0" applyFont="1" applyBorder="1" applyAlignment="1">
      <alignment horizontal="right" vertical="center" wrapText="1"/>
    </xf>
    <xf numFmtId="0" fontId="17" fillId="0" borderId="43" xfId="0" applyFont="1" applyBorder="1" applyAlignment="1">
      <alignment horizontal="right" vertical="center" wrapText="1"/>
    </xf>
    <xf numFmtId="0" fontId="14" fillId="0" borderId="3" xfId="0" applyFont="1" applyBorder="1" applyAlignment="1">
      <alignment horizontal="left" vertical="center" wrapText="1"/>
    </xf>
    <xf numFmtId="0" fontId="17" fillId="0" borderId="42" xfId="0" applyFont="1" applyBorder="1" applyAlignment="1">
      <alignment horizontal="right" vertical="center" wrapText="1"/>
    </xf>
    <xf numFmtId="0" fontId="16" fillId="0" borderId="42" xfId="0" applyFont="1" applyBorder="1" applyAlignment="1">
      <alignment horizontal="right" vertical="center" wrapText="1"/>
    </xf>
    <xf numFmtId="0" fontId="14" fillId="0" borderId="42" xfId="0" applyFont="1" applyBorder="1" applyAlignment="1">
      <alignment horizontal="right" vertical="center" wrapText="1"/>
    </xf>
    <xf numFmtId="0" fontId="14" fillId="0" borderId="44" xfId="0" applyFont="1" applyBorder="1" applyAlignment="1">
      <alignment horizontal="left" vertical="center" wrapText="1"/>
    </xf>
    <xf numFmtId="0" fontId="16" fillId="0" borderId="45" xfId="0" applyFont="1" applyBorder="1" applyAlignment="1">
      <alignment horizontal="right" vertical="center" wrapText="1"/>
    </xf>
    <xf numFmtId="0" fontId="13" fillId="0" borderId="46" xfId="0" applyFont="1" applyBorder="1" applyAlignment="1">
      <alignment horizontal="left" vertical="center" wrapText="1"/>
    </xf>
    <xf numFmtId="3" fontId="13" fillId="0" borderId="47" xfId="0" applyNumberFormat="1" applyFont="1" applyBorder="1" applyAlignment="1">
      <alignment horizontal="right" vertical="center" wrapText="1"/>
    </xf>
    <xf numFmtId="10" fontId="13" fillId="0" borderId="47" xfId="0" applyNumberFormat="1" applyFont="1" applyBorder="1" applyAlignment="1">
      <alignment horizontal="right" vertical="center" wrapText="1"/>
    </xf>
    <xf numFmtId="164" fontId="13" fillId="0" borderId="47" xfId="1" applyNumberFormat="1" applyFont="1" applyBorder="1" applyAlignment="1">
      <alignment horizontal="right" vertical="center" wrapText="1"/>
    </xf>
    <xf numFmtId="0" fontId="13" fillId="0" borderId="47" xfId="0" quotePrefix="1" applyFont="1" applyBorder="1" applyAlignment="1">
      <alignment horizontal="right" vertical="center" wrapText="1"/>
    </xf>
    <xf numFmtId="0" fontId="13" fillId="0" borderId="47" xfId="0" applyFont="1" applyBorder="1" applyAlignment="1">
      <alignment horizontal="right" vertical="center" wrapText="1"/>
    </xf>
    <xf numFmtId="0" fontId="13" fillId="0" borderId="48" xfId="0" quotePrefix="1" applyFont="1" applyBorder="1" applyAlignment="1">
      <alignment horizontal="right" vertical="center" wrapText="1"/>
    </xf>
    <xf numFmtId="0" fontId="18" fillId="0" borderId="27" xfId="0" applyFont="1" applyBorder="1"/>
    <xf numFmtId="0" fontId="18" fillId="0" borderId="28" xfId="0" applyFont="1" applyBorder="1"/>
    <xf numFmtId="0" fontId="18" fillId="0" borderId="29" xfId="0" applyFont="1" applyBorder="1"/>
    <xf numFmtId="0" fontId="20" fillId="0" borderId="30" xfId="0" applyFont="1" applyBorder="1"/>
    <xf numFmtId="167" fontId="20" fillId="0" borderId="31" xfId="0" applyNumberFormat="1" applyFont="1" applyBorder="1"/>
    <xf numFmtId="164" fontId="20" fillId="0" borderId="31" xfId="1" applyNumberFormat="1" applyFont="1" applyBorder="1"/>
    <xf numFmtId="0" fontId="20" fillId="0" borderId="31" xfId="0" applyFont="1" applyBorder="1"/>
    <xf numFmtId="0" fontId="20" fillId="0" borderId="32" xfId="0" applyFont="1" applyBorder="1"/>
    <xf numFmtId="0" fontId="20" fillId="0" borderId="5" xfId="0" applyFont="1" applyBorder="1"/>
    <xf numFmtId="167" fontId="20" fillId="0" borderId="0" xfId="0" applyNumberFormat="1" applyFont="1" applyBorder="1"/>
    <xf numFmtId="164" fontId="20" fillId="0" borderId="0" xfId="1" applyNumberFormat="1" applyFont="1" applyBorder="1"/>
    <xf numFmtId="0" fontId="20" fillId="0" borderId="0" xfId="0" applyFont="1" applyBorder="1"/>
    <xf numFmtId="0" fontId="20" fillId="0" borderId="6" xfId="0" applyFont="1" applyBorder="1"/>
    <xf numFmtId="0" fontId="20" fillId="0" borderId="0" xfId="0" applyFont="1" applyAlignment="1">
      <alignment horizontal="left" vertical="top" wrapText="1"/>
    </xf>
    <xf numFmtId="0" fontId="8" fillId="10" borderId="14" xfId="0" applyFont="1" applyFill="1" applyBorder="1" applyAlignment="1">
      <alignment horizontal="left" vertical="center" wrapText="1"/>
    </xf>
    <xf numFmtId="0" fontId="8" fillId="10" borderId="3" xfId="0" applyFont="1" applyFill="1" applyBorder="1" applyAlignment="1">
      <alignment horizontal="left" vertical="center" wrapText="1"/>
    </xf>
    <xf numFmtId="0" fontId="13" fillId="11" borderId="15" xfId="0" applyFont="1" applyFill="1" applyBorder="1" applyAlignment="1">
      <alignment horizontal="center" vertical="center" wrapText="1"/>
    </xf>
    <xf numFmtId="0" fontId="13" fillId="10" borderId="15"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1" borderId="21"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4" fillId="10" borderId="42" xfId="0" applyFont="1" applyFill="1" applyBorder="1" applyAlignment="1">
      <alignment horizontal="center" vertical="center" wrapText="1"/>
    </xf>
    <xf numFmtId="0" fontId="20" fillId="0" borderId="0" xfId="0" applyFont="1" applyAlignment="1">
      <alignment horizontal="left" wrapText="1"/>
    </xf>
    <xf numFmtId="0" fontId="23" fillId="0" borderId="0" xfId="7" applyFont="1"/>
    <xf numFmtId="0" fontId="24" fillId="0" borderId="0" xfId="0" applyFont="1"/>
    <xf numFmtId="167" fontId="18" fillId="0" borderId="28" xfId="0" applyNumberFormat="1" applyFont="1" applyBorder="1"/>
    <xf numFmtId="164" fontId="18" fillId="0" borderId="28" xfId="1" applyNumberFormat="1" applyFont="1" applyBorder="1"/>
    <xf numFmtId="0" fontId="18" fillId="0" borderId="7" xfId="0" applyFont="1" applyBorder="1"/>
    <xf numFmtId="167" fontId="18" fillId="0" borderId="8" xfId="0" applyNumberFormat="1" applyFont="1" applyBorder="1"/>
    <xf numFmtId="164" fontId="18" fillId="0" borderId="8" xfId="1" applyNumberFormat="1" applyFont="1" applyBorder="1"/>
    <xf numFmtId="0" fontId="18" fillId="0" borderId="8" xfId="0" applyFont="1" applyBorder="1"/>
    <xf numFmtId="0" fontId="18" fillId="0" borderId="9" xfId="0" applyFont="1" applyBorder="1"/>
  </cellXfs>
  <cellStyles count="9">
    <cellStyle name="Comma" xfId="1" builtinId="3"/>
    <cellStyle name="ExportHeaderStyleLeft" xfId="6"/>
    <cellStyle name="ExportHeaderStyleRight" xfId="5"/>
    <cellStyle name="Hyperlink" xfId="7" builtinId="8"/>
    <cellStyle name="Normal" xfId="0" builtinId="0"/>
    <cellStyle name="Normal 2" xfId="4"/>
    <cellStyle name="Normal_10A_158SMP1_01" xfId="3"/>
    <cellStyle name="Normal_Sheet23" xfId="2"/>
    <cellStyle name="Percent" xfId="8" builtinId="5"/>
  </cellStyles>
  <dxfs count="0"/>
  <tableStyles count="0" defaultTableStyle="TableStyleMedium2" defaultPivotStyle="PivotStyleLight16"/>
  <colors>
    <mruColors>
      <color rgb="FF00FF00"/>
      <color rgb="FF0000FF"/>
      <color rgb="FF6600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1"/>
              <a:t>Trend in percentage of patients aged 18+ with GP recorded depression, Lancashire-14 CCGs, all persons, 2011/12 to 2015/16</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0678509476972819E-2"/>
          <c:y val="2.1857332039390279E-2"/>
          <c:w val="0.91933302454840204"/>
          <c:h val="0.76657167451642461"/>
        </c:manualLayout>
      </c:layout>
      <c:lineChart>
        <c:grouping val="standard"/>
        <c:varyColors val="0"/>
        <c:ser>
          <c:idx val="0"/>
          <c:order val="0"/>
          <c:tx>
            <c:strRef>
              <c:f>'Trend 18+ Recorded depression'!$B$3</c:f>
              <c:strCache>
                <c:ptCount val="1"/>
                <c:pt idx="0">
                  <c:v>NHS Blackburn with Darwen CCG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'Trend 18+ Recorded depression'!$A$4:$A$8</c:f>
              <c:strCache>
                <c:ptCount val="5"/>
                <c:pt idx="0">
                  <c:v>2011/12</c:v>
                </c:pt>
                <c:pt idx="1">
                  <c:v>2012/13</c:v>
                </c:pt>
                <c:pt idx="2">
                  <c:v>2013/14</c:v>
                </c:pt>
                <c:pt idx="3">
                  <c:v>2014/15</c:v>
                </c:pt>
                <c:pt idx="4">
                  <c:v>2015/16</c:v>
                </c:pt>
              </c:strCache>
            </c:strRef>
          </c:cat>
          <c:val>
            <c:numRef>
              <c:f>'Trend 18+ Recorded depression'!$B$4:$B$8</c:f>
              <c:numCache>
                <c:formatCode>General</c:formatCode>
                <c:ptCount val="5"/>
                <c:pt idx="0">
                  <c:v>14</c:v>
                </c:pt>
                <c:pt idx="1">
                  <c:v>7</c:v>
                </c:pt>
                <c:pt idx="2">
                  <c:v>7.6</c:v>
                </c:pt>
                <c:pt idx="3">
                  <c:v>8.9</c:v>
                </c:pt>
                <c:pt idx="4">
                  <c:v>9.6</c:v>
                </c:pt>
              </c:numCache>
            </c:numRef>
          </c:val>
          <c:smooth val="0"/>
        </c:ser>
        <c:ser>
          <c:idx val="1"/>
          <c:order val="1"/>
          <c:tx>
            <c:strRef>
              <c:f>'Trend 18+ Recorded depression'!$C$3</c:f>
              <c:strCache>
                <c:ptCount val="1"/>
                <c:pt idx="0">
                  <c:v>NHS Blackpool CCG</c:v>
                </c:pt>
              </c:strCache>
            </c:strRef>
          </c:tx>
          <c:spPr>
            <a:ln w="28575" cap="rnd">
              <a:solidFill>
                <a:schemeClr val="accent5">
                  <a:lumMod val="75000"/>
                </a:schemeClr>
              </a:solidFill>
              <a:round/>
            </a:ln>
            <a:effectLst/>
          </c:spPr>
          <c:marker>
            <c:symbol val="circle"/>
            <c:size val="5"/>
            <c:spPr>
              <a:solidFill>
                <a:schemeClr val="accent5">
                  <a:lumMod val="75000"/>
                </a:schemeClr>
              </a:solidFill>
              <a:ln w="9525">
                <a:solidFill>
                  <a:schemeClr val="accent5">
                    <a:lumMod val="75000"/>
                  </a:schemeClr>
                </a:solidFill>
              </a:ln>
              <a:effectLst/>
            </c:spPr>
          </c:marker>
          <c:cat>
            <c:strRef>
              <c:f>'Trend 18+ Recorded depression'!$A$4:$A$8</c:f>
              <c:strCache>
                <c:ptCount val="5"/>
                <c:pt idx="0">
                  <c:v>2011/12</c:v>
                </c:pt>
                <c:pt idx="1">
                  <c:v>2012/13</c:v>
                </c:pt>
                <c:pt idx="2">
                  <c:v>2013/14</c:v>
                </c:pt>
                <c:pt idx="3">
                  <c:v>2014/15</c:v>
                </c:pt>
                <c:pt idx="4">
                  <c:v>2015/16</c:v>
                </c:pt>
              </c:strCache>
            </c:strRef>
          </c:cat>
          <c:val>
            <c:numRef>
              <c:f>'Trend 18+ Recorded depression'!$C$4:$C$8</c:f>
              <c:numCache>
                <c:formatCode>General</c:formatCode>
                <c:ptCount val="5"/>
                <c:pt idx="0">
                  <c:v>18.600000000000001</c:v>
                </c:pt>
                <c:pt idx="1">
                  <c:v>9.5</c:v>
                </c:pt>
                <c:pt idx="2">
                  <c:v>10.7</c:v>
                </c:pt>
                <c:pt idx="3">
                  <c:v>12.2</c:v>
                </c:pt>
                <c:pt idx="4">
                  <c:v>13.5</c:v>
                </c:pt>
              </c:numCache>
            </c:numRef>
          </c:val>
          <c:smooth val="0"/>
        </c:ser>
        <c:ser>
          <c:idx val="2"/>
          <c:order val="2"/>
          <c:tx>
            <c:strRef>
              <c:f>'Trend 18+ Recorded depression'!$D$3</c:f>
              <c:strCache>
                <c:ptCount val="1"/>
                <c:pt idx="0">
                  <c:v>NHS Chorley &amp; South Ribble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'Trend 18+ Recorded depression'!$A$4:$A$8</c:f>
              <c:strCache>
                <c:ptCount val="5"/>
                <c:pt idx="0">
                  <c:v>2011/12</c:v>
                </c:pt>
                <c:pt idx="1">
                  <c:v>2012/13</c:v>
                </c:pt>
                <c:pt idx="2">
                  <c:v>2013/14</c:v>
                </c:pt>
                <c:pt idx="3">
                  <c:v>2014/15</c:v>
                </c:pt>
                <c:pt idx="4">
                  <c:v>2015/16</c:v>
                </c:pt>
              </c:strCache>
            </c:strRef>
          </c:cat>
          <c:val>
            <c:numRef>
              <c:f>'Trend 18+ Recorded depression'!$D$4:$D$8</c:f>
              <c:numCache>
                <c:formatCode>General</c:formatCode>
                <c:ptCount val="5"/>
                <c:pt idx="0">
                  <c:v>13.8</c:v>
                </c:pt>
                <c:pt idx="1">
                  <c:v>7.2</c:v>
                </c:pt>
                <c:pt idx="2">
                  <c:v>8.1</c:v>
                </c:pt>
                <c:pt idx="3">
                  <c:v>9.6999999999999993</c:v>
                </c:pt>
                <c:pt idx="4">
                  <c:v>11.01</c:v>
                </c:pt>
              </c:numCache>
            </c:numRef>
          </c:val>
          <c:smooth val="0"/>
        </c:ser>
        <c:ser>
          <c:idx val="3"/>
          <c:order val="3"/>
          <c:tx>
            <c:strRef>
              <c:f>'Trend 18+ Recorded depression'!$E$3</c:f>
              <c:strCache>
                <c:ptCount val="1"/>
                <c:pt idx="0">
                  <c:v>NHS East Lancashire</c:v>
                </c:pt>
              </c:strCache>
            </c:strRef>
          </c:tx>
          <c:spPr>
            <a:ln w="28575" cap="rnd">
              <a:solidFill>
                <a:srgbClr val="00B0F0"/>
              </a:solidFill>
              <a:round/>
            </a:ln>
            <a:effectLst/>
          </c:spPr>
          <c:marker>
            <c:symbol val="circle"/>
            <c:size val="5"/>
            <c:spPr>
              <a:solidFill>
                <a:srgbClr val="00B0F0"/>
              </a:solidFill>
              <a:ln w="9525">
                <a:solidFill>
                  <a:srgbClr val="00B0F0"/>
                </a:solidFill>
              </a:ln>
              <a:effectLst/>
            </c:spPr>
          </c:marker>
          <c:cat>
            <c:strRef>
              <c:f>'Trend 18+ Recorded depression'!$A$4:$A$8</c:f>
              <c:strCache>
                <c:ptCount val="5"/>
                <c:pt idx="0">
                  <c:v>2011/12</c:v>
                </c:pt>
                <c:pt idx="1">
                  <c:v>2012/13</c:v>
                </c:pt>
                <c:pt idx="2">
                  <c:v>2013/14</c:v>
                </c:pt>
                <c:pt idx="3">
                  <c:v>2014/15</c:v>
                </c:pt>
                <c:pt idx="4">
                  <c:v>2015/16</c:v>
                </c:pt>
              </c:strCache>
            </c:strRef>
          </c:cat>
          <c:val>
            <c:numRef>
              <c:f>'Trend 18+ Recorded depression'!$E$4:$E$8</c:f>
              <c:numCache>
                <c:formatCode>General</c:formatCode>
                <c:ptCount val="5"/>
                <c:pt idx="0">
                  <c:v>13.8</c:v>
                </c:pt>
                <c:pt idx="1">
                  <c:v>6.2</c:v>
                </c:pt>
                <c:pt idx="2">
                  <c:v>6.9</c:v>
                </c:pt>
                <c:pt idx="3">
                  <c:v>7.7</c:v>
                </c:pt>
                <c:pt idx="4">
                  <c:v>8.5399999999999991</c:v>
                </c:pt>
              </c:numCache>
            </c:numRef>
          </c:val>
          <c:smooth val="0"/>
        </c:ser>
        <c:ser>
          <c:idx val="4"/>
          <c:order val="4"/>
          <c:tx>
            <c:strRef>
              <c:f>'Trend 18+ Recorded depression'!$F$3</c:f>
              <c:strCache>
                <c:ptCount val="1"/>
                <c:pt idx="0">
                  <c:v>NHS Fylde &amp; Wyre</c:v>
                </c:pt>
              </c:strCache>
            </c:strRef>
          </c:tx>
          <c:spPr>
            <a:ln w="28575" cap="rnd">
              <a:solidFill>
                <a:srgbClr val="6600CC"/>
              </a:solidFill>
              <a:round/>
            </a:ln>
            <a:effectLst/>
          </c:spPr>
          <c:marker>
            <c:symbol val="circle"/>
            <c:size val="5"/>
            <c:spPr>
              <a:solidFill>
                <a:srgbClr val="6600CC"/>
              </a:solidFill>
              <a:ln w="9525">
                <a:solidFill>
                  <a:srgbClr val="6600CC"/>
                </a:solidFill>
              </a:ln>
              <a:effectLst/>
            </c:spPr>
          </c:marker>
          <c:cat>
            <c:strRef>
              <c:f>'Trend 18+ Recorded depression'!$A$4:$A$8</c:f>
              <c:strCache>
                <c:ptCount val="5"/>
                <c:pt idx="0">
                  <c:v>2011/12</c:v>
                </c:pt>
                <c:pt idx="1">
                  <c:v>2012/13</c:v>
                </c:pt>
                <c:pt idx="2">
                  <c:v>2013/14</c:v>
                </c:pt>
                <c:pt idx="3">
                  <c:v>2014/15</c:v>
                </c:pt>
                <c:pt idx="4">
                  <c:v>2015/16</c:v>
                </c:pt>
              </c:strCache>
            </c:strRef>
          </c:cat>
          <c:val>
            <c:numRef>
              <c:f>'Trend 18+ Recorded depression'!$F$4:$F$8</c:f>
              <c:numCache>
                <c:formatCode>General</c:formatCode>
                <c:ptCount val="5"/>
                <c:pt idx="0">
                  <c:v>15.3</c:v>
                </c:pt>
                <c:pt idx="1">
                  <c:v>7.6</c:v>
                </c:pt>
                <c:pt idx="2">
                  <c:v>8.3000000000000007</c:v>
                </c:pt>
                <c:pt idx="3">
                  <c:v>9.6</c:v>
                </c:pt>
                <c:pt idx="4">
                  <c:v>10.8</c:v>
                </c:pt>
              </c:numCache>
            </c:numRef>
          </c:val>
          <c:smooth val="0"/>
        </c:ser>
        <c:ser>
          <c:idx val="5"/>
          <c:order val="5"/>
          <c:tx>
            <c:strRef>
              <c:f>'Trend 18+ Recorded depression'!$G$3</c:f>
              <c:strCache>
                <c:ptCount val="1"/>
                <c:pt idx="0">
                  <c:v>NHS Greater Preston</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'Trend 18+ Recorded depression'!$A$4:$A$8</c:f>
              <c:strCache>
                <c:ptCount val="5"/>
                <c:pt idx="0">
                  <c:v>2011/12</c:v>
                </c:pt>
                <c:pt idx="1">
                  <c:v>2012/13</c:v>
                </c:pt>
                <c:pt idx="2">
                  <c:v>2013/14</c:v>
                </c:pt>
                <c:pt idx="3">
                  <c:v>2014/15</c:v>
                </c:pt>
                <c:pt idx="4">
                  <c:v>2015/16</c:v>
                </c:pt>
              </c:strCache>
            </c:strRef>
          </c:cat>
          <c:val>
            <c:numRef>
              <c:f>'Trend 18+ Recorded depression'!$G$4:$G$8</c:f>
              <c:numCache>
                <c:formatCode>General</c:formatCode>
                <c:ptCount val="5"/>
                <c:pt idx="0">
                  <c:v>14.5</c:v>
                </c:pt>
                <c:pt idx="1">
                  <c:v>8</c:v>
                </c:pt>
                <c:pt idx="2">
                  <c:v>8.6</c:v>
                </c:pt>
                <c:pt idx="3">
                  <c:v>9.6999999999999993</c:v>
                </c:pt>
                <c:pt idx="4">
                  <c:v>10.45</c:v>
                </c:pt>
              </c:numCache>
            </c:numRef>
          </c:val>
          <c:smooth val="0"/>
        </c:ser>
        <c:ser>
          <c:idx val="6"/>
          <c:order val="6"/>
          <c:tx>
            <c:strRef>
              <c:f>'Trend 18+ Recorded depression'!$H$3</c:f>
              <c:strCache>
                <c:ptCount val="1"/>
                <c:pt idx="0">
                  <c:v>NHS Lancashire North</c:v>
                </c:pt>
              </c:strCache>
            </c:strRef>
          </c:tx>
          <c:spPr>
            <a:ln w="28575" cap="rnd">
              <a:solidFill>
                <a:srgbClr val="FFFF00"/>
              </a:solidFill>
              <a:round/>
            </a:ln>
            <a:effectLst/>
          </c:spPr>
          <c:marker>
            <c:symbol val="circle"/>
            <c:size val="5"/>
            <c:spPr>
              <a:solidFill>
                <a:srgbClr val="FFFF00"/>
              </a:solidFill>
              <a:ln w="9525">
                <a:solidFill>
                  <a:srgbClr val="FFFF00"/>
                </a:solidFill>
              </a:ln>
              <a:effectLst/>
            </c:spPr>
          </c:marker>
          <c:cat>
            <c:strRef>
              <c:f>'Trend 18+ Recorded depression'!$A$4:$A$8</c:f>
              <c:strCache>
                <c:ptCount val="5"/>
                <c:pt idx="0">
                  <c:v>2011/12</c:v>
                </c:pt>
                <c:pt idx="1">
                  <c:v>2012/13</c:v>
                </c:pt>
                <c:pt idx="2">
                  <c:v>2013/14</c:v>
                </c:pt>
                <c:pt idx="3">
                  <c:v>2014/15</c:v>
                </c:pt>
                <c:pt idx="4">
                  <c:v>2015/16</c:v>
                </c:pt>
              </c:strCache>
            </c:strRef>
          </c:cat>
          <c:val>
            <c:numRef>
              <c:f>'Trend 18+ Recorded depression'!$H$4:$H$8</c:f>
              <c:numCache>
                <c:formatCode>General</c:formatCode>
                <c:ptCount val="5"/>
                <c:pt idx="0">
                  <c:v>14.9</c:v>
                </c:pt>
                <c:pt idx="1">
                  <c:v>7.7</c:v>
                </c:pt>
                <c:pt idx="2">
                  <c:v>8.4</c:v>
                </c:pt>
                <c:pt idx="3">
                  <c:v>9.8000000000000007</c:v>
                </c:pt>
                <c:pt idx="4">
                  <c:v>10.8</c:v>
                </c:pt>
              </c:numCache>
            </c:numRef>
          </c:val>
          <c:smooth val="0"/>
        </c:ser>
        <c:ser>
          <c:idx val="7"/>
          <c:order val="7"/>
          <c:tx>
            <c:strRef>
              <c:f>'Trend 18+ Recorded depression'!$I$3</c:f>
              <c:strCache>
                <c:ptCount val="1"/>
                <c:pt idx="0">
                  <c:v>NHS West Lancashire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'Trend 18+ Recorded depression'!$A$4:$A$8</c:f>
              <c:strCache>
                <c:ptCount val="5"/>
                <c:pt idx="0">
                  <c:v>2011/12</c:v>
                </c:pt>
                <c:pt idx="1">
                  <c:v>2012/13</c:v>
                </c:pt>
                <c:pt idx="2">
                  <c:v>2013/14</c:v>
                </c:pt>
                <c:pt idx="3">
                  <c:v>2014/15</c:v>
                </c:pt>
                <c:pt idx="4">
                  <c:v>2015/16</c:v>
                </c:pt>
              </c:strCache>
            </c:strRef>
          </c:cat>
          <c:val>
            <c:numRef>
              <c:f>'Trend 18+ Recorded depression'!$I$4:$I$8</c:f>
              <c:numCache>
                <c:formatCode>General</c:formatCode>
                <c:ptCount val="5"/>
                <c:pt idx="0">
                  <c:v>12.5</c:v>
                </c:pt>
                <c:pt idx="1">
                  <c:v>6.8</c:v>
                </c:pt>
                <c:pt idx="2">
                  <c:v>7.5</c:v>
                </c:pt>
                <c:pt idx="3">
                  <c:v>8.4</c:v>
                </c:pt>
                <c:pt idx="4">
                  <c:v>9.3000000000000007</c:v>
                </c:pt>
              </c:numCache>
            </c:numRef>
          </c:val>
          <c:smooth val="0"/>
        </c:ser>
        <c:ser>
          <c:idx val="8"/>
          <c:order val="8"/>
          <c:tx>
            <c:strRef>
              <c:f>'Trend 18+ Recorded depression'!$J$3</c:f>
              <c:strCache>
                <c:ptCount val="1"/>
                <c:pt idx="0">
                  <c:v>Lancashire-12 CCGs</c:v>
                </c:pt>
              </c:strCache>
            </c:strRef>
          </c:tx>
          <c:spPr>
            <a:ln w="28575" cap="rnd">
              <a:solidFill>
                <a:srgbClr val="00FF00"/>
              </a:solidFill>
              <a:round/>
            </a:ln>
            <a:effectLst/>
          </c:spPr>
          <c:marker>
            <c:symbol val="circle"/>
            <c:size val="5"/>
            <c:spPr>
              <a:solidFill>
                <a:srgbClr val="00FF00"/>
              </a:solidFill>
              <a:ln w="9525">
                <a:solidFill>
                  <a:srgbClr val="00FF00"/>
                </a:solidFill>
              </a:ln>
              <a:effectLst/>
            </c:spPr>
          </c:marker>
          <c:cat>
            <c:strRef>
              <c:f>'Trend 18+ Recorded depression'!$A$4:$A$8</c:f>
              <c:strCache>
                <c:ptCount val="5"/>
                <c:pt idx="0">
                  <c:v>2011/12</c:v>
                </c:pt>
                <c:pt idx="1">
                  <c:v>2012/13</c:v>
                </c:pt>
                <c:pt idx="2">
                  <c:v>2013/14</c:v>
                </c:pt>
                <c:pt idx="3">
                  <c:v>2014/15</c:v>
                </c:pt>
                <c:pt idx="4">
                  <c:v>2015/16</c:v>
                </c:pt>
              </c:strCache>
            </c:strRef>
          </c:cat>
          <c:val>
            <c:numRef>
              <c:f>'Trend 18+ Recorded depression'!$J$4:$J$8</c:f>
              <c:numCache>
                <c:formatCode>General</c:formatCode>
                <c:ptCount val="5"/>
                <c:pt idx="0">
                  <c:v>14.1</c:v>
                </c:pt>
                <c:pt idx="1">
                  <c:v>7.1</c:v>
                </c:pt>
                <c:pt idx="2">
                  <c:v>7.8</c:v>
                </c:pt>
                <c:pt idx="3">
                  <c:v>9</c:v>
                </c:pt>
                <c:pt idx="4">
                  <c:v>9.9</c:v>
                </c:pt>
              </c:numCache>
            </c:numRef>
          </c:val>
          <c:smooth val="0"/>
        </c:ser>
        <c:ser>
          <c:idx val="9"/>
          <c:order val="9"/>
          <c:tx>
            <c:strRef>
              <c:f>'Trend 18+ Recorded depression'!$K$3</c:f>
              <c:strCache>
                <c:ptCount val="1"/>
                <c:pt idx="0">
                  <c:v>Lancashire-14 CCGs</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'Trend 18+ Recorded depression'!$A$4:$A$8</c:f>
              <c:strCache>
                <c:ptCount val="5"/>
                <c:pt idx="0">
                  <c:v>2011/12</c:v>
                </c:pt>
                <c:pt idx="1">
                  <c:v>2012/13</c:v>
                </c:pt>
                <c:pt idx="2">
                  <c:v>2013/14</c:v>
                </c:pt>
                <c:pt idx="3">
                  <c:v>2014/15</c:v>
                </c:pt>
                <c:pt idx="4">
                  <c:v>2015/16</c:v>
                </c:pt>
              </c:strCache>
            </c:strRef>
          </c:cat>
          <c:val>
            <c:numRef>
              <c:f>'Trend 18+ Recorded depression'!$K$4:$K$8</c:f>
              <c:numCache>
                <c:formatCode>General</c:formatCode>
                <c:ptCount val="5"/>
                <c:pt idx="0">
                  <c:v>14.6</c:v>
                </c:pt>
                <c:pt idx="1">
                  <c:v>7.4</c:v>
                </c:pt>
                <c:pt idx="2">
                  <c:v>8.1999999999999993</c:v>
                </c:pt>
                <c:pt idx="3">
                  <c:v>9.3000000000000007</c:v>
                </c:pt>
                <c:pt idx="4">
                  <c:v>10.3</c:v>
                </c:pt>
              </c:numCache>
            </c:numRef>
          </c:val>
          <c:smooth val="0"/>
        </c:ser>
        <c:ser>
          <c:idx val="10"/>
          <c:order val="10"/>
          <c:tx>
            <c:strRef>
              <c:f>'Trend 18+ Recorded depression'!$L$3</c:f>
              <c:strCache>
                <c:ptCount val="1"/>
                <c:pt idx="0">
                  <c:v>England</c:v>
                </c:pt>
              </c:strCache>
            </c:strRef>
          </c:tx>
          <c:spPr>
            <a:ln w="28575" cap="rnd">
              <a:solidFill>
                <a:sysClr val="windowText" lastClr="000000"/>
              </a:solidFill>
              <a:round/>
            </a:ln>
            <a:effectLst/>
          </c:spPr>
          <c:marker>
            <c:symbol val="circle"/>
            <c:size val="5"/>
            <c:spPr>
              <a:solidFill>
                <a:schemeClr val="tx1"/>
              </a:solidFill>
              <a:ln w="9525">
                <a:solidFill>
                  <a:sysClr val="windowText" lastClr="000000"/>
                </a:solidFill>
              </a:ln>
              <a:effectLst/>
            </c:spPr>
          </c:marker>
          <c:cat>
            <c:strRef>
              <c:f>'Trend 18+ Recorded depression'!$A$4:$A$8</c:f>
              <c:strCache>
                <c:ptCount val="5"/>
                <c:pt idx="0">
                  <c:v>2011/12</c:v>
                </c:pt>
                <c:pt idx="1">
                  <c:v>2012/13</c:v>
                </c:pt>
                <c:pt idx="2">
                  <c:v>2013/14</c:v>
                </c:pt>
                <c:pt idx="3">
                  <c:v>2014/15</c:v>
                </c:pt>
                <c:pt idx="4">
                  <c:v>2015/16</c:v>
                </c:pt>
              </c:strCache>
            </c:strRef>
          </c:cat>
          <c:val>
            <c:numRef>
              <c:f>'Trend 18+ Recorded depression'!$L$4:$L$8</c:f>
              <c:numCache>
                <c:formatCode>General</c:formatCode>
                <c:ptCount val="5"/>
                <c:pt idx="0">
                  <c:v>11.7</c:v>
                </c:pt>
                <c:pt idx="1">
                  <c:v>5.8</c:v>
                </c:pt>
                <c:pt idx="2">
                  <c:v>6.5</c:v>
                </c:pt>
                <c:pt idx="3">
                  <c:v>7.3</c:v>
                </c:pt>
                <c:pt idx="4">
                  <c:v>8.3000000000000007</c:v>
                </c:pt>
              </c:numCache>
            </c:numRef>
          </c:val>
          <c:smooth val="0"/>
        </c:ser>
        <c:dLbls>
          <c:showLegendKey val="0"/>
          <c:showVal val="0"/>
          <c:showCatName val="0"/>
          <c:showSerName val="0"/>
          <c:showPercent val="0"/>
          <c:showBubbleSize val="0"/>
        </c:dLbls>
        <c:marker val="1"/>
        <c:smooth val="0"/>
        <c:axId val="137306680"/>
        <c:axId val="137306288"/>
      </c:lineChart>
      <c:catAx>
        <c:axId val="13730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306288"/>
        <c:crosses val="autoZero"/>
        <c:auto val="1"/>
        <c:lblAlgn val="ctr"/>
        <c:lblOffset val="100"/>
        <c:noMultiLvlLbl val="0"/>
      </c:catAx>
      <c:valAx>
        <c:axId val="137306288"/>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306680"/>
        <c:crosses val="autoZero"/>
        <c:crossBetween val="between"/>
        <c:majorUnit val="1"/>
      </c:valAx>
      <c:spPr>
        <a:noFill/>
        <a:ln>
          <a:noFill/>
        </a:ln>
        <a:effectLst/>
      </c:spPr>
    </c:plotArea>
    <c:legend>
      <c:legendPos val="b"/>
      <c:layout>
        <c:manualLayout>
          <c:xMode val="edge"/>
          <c:yMode val="edge"/>
          <c:x val="8.6215477390585687E-2"/>
          <c:y val="0.86092165747548843"/>
          <c:w val="0.89228636435546071"/>
          <c:h val="0.1175440252443240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200" b="1">
                <a:latin typeface="Arial" panose="020B0604020202020204" pitchFamily="34" charset="0"/>
                <a:cs typeface="Arial" panose="020B0604020202020204" pitchFamily="34" charset="0"/>
              </a:rPr>
              <a:t>Trend in the percentage of patients aged 18+ with depression recorded on practice disease registers for the first time, 2012/13 , 2013/14,</a:t>
            </a:r>
            <a:r>
              <a:rPr lang="en-GB" sz="1200" b="1" baseline="0">
                <a:latin typeface="Arial" panose="020B0604020202020204" pitchFamily="34" charset="0"/>
                <a:cs typeface="Arial" panose="020B0604020202020204" pitchFamily="34" charset="0"/>
              </a:rPr>
              <a:t> </a:t>
            </a:r>
            <a:r>
              <a:rPr lang="en-GB" sz="1200" b="1">
                <a:latin typeface="Arial" panose="020B0604020202020204" pitchFamily="34" charset="0"/>
                <a:cs typeface="Arial" panose="020B0604020202020204" pitchFamily="34" charset="0"/>
              </a:rPr>
              <a:t>2014/15</a:t>
            </a:r>
          </a:p>
        </c:rich>
      </c:tx>
      <c:layout>
        <c:manualLayout>
          <c:xMode val="edge"/>
          <c:yMode val="edge"/>
          <c:x val="0.12183390025705826"/>
          <c:y val="3.4445439565873241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7208634943059056E-2"/>
          <c:y val="5.1776661286289133E-2"/>
          <c:w val="0.92168427404484732"/>
          <c:h val="0.68463613493220399"/>
        </c:manualLayout>
      </c:layout>
      <c:lineChart>
        <c:grouping val="standard"/>
        <c:varyColors val="0"/>
        <c:ser>
          <c:idx val="0"/>
          <c:order val="0"/>
          <c:tx>
            <c:strRef>
              <c:f>'Trend new cases 18+ depression'!$B$3</c:f>
              <c:strCache>
                <c:ptCount val="1"/>
                <c:pt idx="0">
                  <c:v>NHS Blackburn with Darwen CCG </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cat>
            <c:strRef>
              <c:f>'Trend new cases 18+ depression'!$A$4:$A$6</c:f>
              <c:strCache>
                <c:ptCount val="3"/>
                <c:pt idx="0">
                  <c:v>2012/13</c:v>
                </c:pt>
                <c:pt idx="1">
                  <c:v>2013/14</c:v>
                </c:pt>
                <c:pt idx="2">
                  <c:v>2014/15</c:v>
                </c:pt>
              </c:strCache>
            </c:strRef>
          </c:cat>
          <c:val>
            <c:numRef>
              <c:f>'Trend new cases 18+ depression'!$B$4:$B$6</c:f>
              <c:numCache>
                <c:formatCode>General</c:formatCode>
                <c:ptCount val="3"/>
                <c:pt idx="0">
                  <c:v>1.3</c:v>
                </c:pt>
                <c:pt idx="1">
                  <c:v>1</c:v>
                </c:pt>
                <c:pt idx="2">
                  <c:v>1.6</c:v>
                </c:pt>
              </c:numCache>
            </c:numRef>
          </c:val>
          <c:smooth val="0"/>
        </c:ser>
        <c:ser>
          <c:idx val="1"/>
          <c:order val="1"/>
          <c:tx>
            <c:strRef>
              <c:f>'Trend new cases 18+ depression'!$C$3</c:f>
              <c:strCache>
                <c:ptCount val="1"/>
                <c:pt idx="0">
                  <c:v>NHS Blackpool CCG</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'Trend new cases 18+ depression'!$A$4:$A$6</c:f>
              <c:strCache>
                <c:ptCount val="3"/>
                <c:pt idx="0">
                  <c:v>2012/13</c:v>
                </c:pt>
                <c:pt idx="1">
                  <c:v>2013/14</c:v>
                </c:pt>
                <c:pt idx="2">
                  <c:v>2014/15</c:v>
                </c:pt>
              </c:strCache>
            </c:strRef>
          </c:cat>
          <c:val>
            <c:numRef>
              <c:f>'Trend new cases 18+ depression'!$C$4:$C$6</c:f>
              <c:numCache>
                <c:formatCode>General</c:formatCode>
                <c:ptCount val="3"/>
                <c:pt idx="0">
                  <c:v>1.8</c:v>
                </c:pt>
                <c:pt idx="1">
                  <c:v>1.9</c:v>
                </c:pt>
                <c:pt idx="2">
                  <c:v>2.2999999999999998</c:v>
                </c:pt>
              </c:numCache>
            </c:numRef>
          </c:val>
          <c:smooth val="0"/>
        </c:ser>
        <c:ser>
          <c:idx val="2"/>
          <c:order val="2"/>
          <c:tx>
            <c:strRef>
              <c:f>'Trend new cases 18+ depression'!$D$3</c:f>
              <c:strCache>
                <c:ptCount val="1"/>
                <c:pt idx="0">
                  <c:v>NHS Chorley &amp; South Ribble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'Trend new cases 18+ depression'!$A$4:$A$6</c:f>
              <c:strCache>
                <c:ptCount val="3"/>
                <c:pt idx="0">
                  <c:v>2012/13</c:v>
                </c:pt>
                <c:pt idx="1">
                  <c:v>2013/14</c:v>
                </c:pt>
                <c:pt idx="2">
                  <c:v>2014/15</c:v>
                </c:pt>
              </c:strCache>
            </c:strRef>
          </c:cat>
          <c:val>
            <c:numRef>
              <c:f>'Trend new cases 18+ depression'!$D$4:$D$6</c:f>
              <c:numCache>
                <c:formatCode>General</c:formatCode>
                <c:ptCount val="3"/>
                <c:pt idx="0">
                  <c:v>1.3</c:v>
                </c:pt>
                <c:pt idx="1">
                  <c:v>1.2</c:v>
                </c:pt>
                <c:pt idx="2">
                  <c:v>1.7</c:v>
                </c:pt>
              </c:numCache>
            </c:numRef>
          </c:val>
          <c:smooth val="0"/>
        </c:ser>
        <c:ser>
          <c:idx val="3"/>
          <c:order val="3"/>
          <c:tx>
            <c:strRef>
              <c:f>'Trend new cases 18+ depression'!$E$3</c:f>
              <c:strCache>
                <c:ptCount val="1"/>
                <c:pt idx="0">
                  <c:v>NHS East Lancashire</c:v>
                </c:pt>
              </c:strCache>
            </c:strRef>
          </c:tx>
          <c:spPr>
            <a:ln w="28575" cap="rnd">
              <a:solidFill>
                <a:srgbClr val="00B0F0"/>
              </a:solidFill>
              <a:round/>
            </a:ln>
            <a:effectLst/>
          </c:spPr>
          <c:marker>
            <c:symbol val="circle"/>
            <c:size val="5"/>
            <c:spPr>
              <a:solidFill>
                <a:srgbClr val="00B0F0"/>
              </a:solidFill>
              <a:ln w="9525">
                <a:solidFill>
                  <a:srgbClr val="00B0F0"/>
                </a:solidFill>
              </a:ln>
              <a:effectLst/>
            </c:spPr>
          </c:marker>
          <c:cat>
            <c:strRef>
              <c:f>'Trend new cases 18+ depression'!$A$4:$A$6</c:f>
              <c:strCache>
                <c:ptCount val="3"/>
                <c:pt idx="0">
                  <c:v>2012/13</c:v>
                </c:pt>
                <c:pt idx="1">
                  <c:v>2013/14</c:v>
                </c:pt>
                <c:pt idx="2">
                  <c:v>2014/15</c:v>
                </c:pt>
              </c:strCache>
            </c:strRef>
          </c:cat>
          <c:val>
            <c:numRef>
              <c:f>'Trend new cases 18+ depression'!$E$4:$E$6</c:f>
              <c:numCache>
                <c:formatCode>General</c:formatCode>
                <c:ptCount val="3"/>
                <c:pt idx="0">
                  <c:v>1.1000000000000001</c:v>
                </c:pt>
                <c:pt idx="1">
                  <c:v>1</c:v>
                </c:pt>
                <c:pt idx="2">
                  <c:v>1.3</c:v>
                </c:pt>
              </c:numCache>
            </c:numRef>
          </c:val>
          <c:smooth val="0"/>
        </c:ser>
        <c:ser>
          <c:idx val="4"/>
          <c:order val="4"/>
          <c:tx>
            <c:strRef>
              <c:f>'Trend new cases 18+ depression'!$F$3</c:f>
              <c:strCache>
                <c:ptCount val="1"/>
                <c:pt idx="0">
                  <c:v>NHS Fylde &amp; Wyre</c:v>
                </c:pt>
              </c:strCache>
            </c:strRef>
          </c:tx>
          <c:spPr>
            <a:ln w="28575" cap="rnd">
              <a:solidFill>
                <a:srgbClr val="6600CC"/>
              </a:solidFill>
              <a:round/>
            </a:ln>
            <a:effectLst/>
          </c:spPr>
          <c:marker>
            <c:symbol val="circle"/>
            <c:size val="5"/>
            <c:spPr>
              <a:solidFill>
                <a:srgbClr val="6600CC"/>
              </a:solidFill>
              <a:ln w="9525">
                <a:solidFill>
                  <a:srgbClr val="6600CC"/>
                </a:solidFill>
              </a:ln>
              <a:effectLst/>
            </c:spPr>
          </c:marker>
          <c:cat>
            <c:strRef>
              <c:f>'Trend new cases 18+ depression'!$A$4:$A$6</c:f>
              <c:strCache>
                <c:ptCount val="3"/>
                <c:pt idx="0">
                  <c:v>2012/13</c:v>
                </c:pt>
                <c:pt idx="1">
                  <c:v>2013/14</c:v>
                </c:pt>
                <c:pt idx="2">
                  <c:v>2014/15</c:v>
                </c:pt>
              </c:strCache>
            </c:strRef>
          </c:cat>
          <c:val>
            <c:numRef>
              <c:f>'Trend new cases 18+ depression'!$F$4:$F$6</c:f>
              <c:numCache>
                <c:formatCode>General</c:formatCode>
                <c:ptCount val="3"/>
                <c:pt idx="0">
                  <c:v>1.4</c:v>
                </c:pt>
                <c:pt idx="1">
                  <c:v>1.2</c:v>
                </c:pt>
                <c:pt idx="2">
                  <c:v>1.7</c:v>
                </c:pt>
              </c:numCache>
            </c:numRef>
          </c:val>
          <c:smooth val="0"/>
        </c:ser>
        <c:ser>
          <c:idx val="5"/>
          <c:order val="5"/>
          <c:tx>
            <c:strRef>
              <c:f>'Trend new cases 18+ depression'!$G$3</c:f>
              <c:strCache>
                <c:ptCount val="1"/>
                <c:pt idx="0">
                  <c:v>NHS Greater Preston</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'Trend new cases 18+ depression'!$A$4:$A$6</c:f>
              <c:strCache>
                <c:ptCount val="3"/>
                <c:pt idx="0">
                  <c:v>2012/13</c:v>
                </c:pt>
                <c:pt idx="1">
                  <c:v>2013/14</c:v>
                </c:pt>
                <c:pt idx="2">
                  <c:v>2014/15</c:v>
                </c:pt>
              </c:strCache>
            </c:strRef>
          </c:cat>
          <c:val>
            <c:numRef>
              <c:f>'Trend new cases 18+ depression'!$G$4:$G$6</c:f>
              <c:numCache>
                <c:formatCode>General</c:formatCode>
                <c:ptCount val="3"/>
                <c:pt idx="0">
                  <c:v>1.4</c:v>
                </c:pt>
                <c:pt idx="1">
                  <c:v>1.2</c:v>
                </c:pt>
                <c:pt idx="2">
                  <c:v>1.5</c:v>
                </c:pt>
              </c:numCache>
            </c:numRef>
          </c:val>
          <c:smooth val="0"/>
        </c:ser>
        <c:ser>
          <c:idx val="6"/>
          <c:order val="6"/>
          <c:tx>
            <c:strRef>
              <c:f>'Trend new cases 18+ depression'!$H$3</c:f>
              <c:strCache>
                <c:ptCount val="1"/>
                <c:pt idx="0">
                  <c:v>NHS Lancashire North</c:v>
                </c:pt>
              </c:strCache>
            </c:strRef>
          </c:tx>
          <c:spPr>
            <a:ln w="28575" cap="rnd">
              <a:solidFill>
                <a:srgbClr val="FFFF00"/>
              </a:solidFill>
              <a:round/>
            </a:ln>
            <a:effectLst/>
          </c:spPr>
          <c:marker>
            <c:symbol val="circle"/>
            <c:size val="5"/>
            <c:spPr>
              <a:solidFill>
                <a:srgbClr val="FFFF00"/>
              </a:solidFill>
              <a:ln w="9525">
                <a:solidFill>
                  <a:srgbClr val="FFFF00"/>
                </a:solidFill>
              </a:ln>
              <a:effectLst/>
            </c:spPr>
          </c:marker>
          <c:cat>
            <c:strRef>
              <c:f>'Trend new cases 18+ depression'!$A$4:$A$6</c:f>
              <c:strCache>
                <c:ptCount val="3"/>
                <c:pt idx="0">
                  <c:v>2012/13</c:v>
                </c:pt>
                <c:pt idx="1">
                  <c:v>2013/14</c:v>
                </c:pt>
                <c:pt idx="2">
                  <c:v>2014/15</c:v>
                </c:pt>
              </c:strCache>
            </c:strRef>
          </c:cat>
          <c:val>
            <c:numRef>
              <c:f>'Trend new cases 18+ depression'!$H$4:$H$6</c:f>
              <c:numCache>
                <c:formatCode>General</c:formatCode>
                <c:ptCount val="3"/>
                <c:pt idx="0">
                  <c:v>1.4</c:v>
                </c:pt>
                <c:pt idx="1">
                  <c:v>1.4</c:v>
                </c:pt>
                <c:pt idx="2">
                  <c:v>1.8</c:v>
                </c:pt>
              </c:numCache>
            </c:numRef>
          </c:val>
          <c:smooth val="0"/>
        </c:ser>
        <c:ser>
          <c:idx val="7"/>
          <c:order val="7"/>
          <c:tx>
            <c:strRef>
              <c:f>'Trend new cases 18+ depression'!$I$3</c:f>
              <c:strCache>
                <c:ptCount val="1"/>
                <c:pt idx="0">
                  <c:v>NHS West Lancashire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'Trend new cases 18+ depression'!$A$4:$A$6</c:f>
              <c:strCache>
                <c:ptCount val="3"/>
                <c:pt idx="0">
                  <c:v>2012/13</c:v>
                </c:pt>
                <c:pt idx="1">
                  <c:v>2013/14</c:v>
                </c:pt>
                <c:pt idx="2">
                  <c:v>2014/15</c:v>
                </c:pt>
              </c:strCache>
            </c:strRef>
          </c:cat>
          <c:val>
            <c:numRef>
              <c:f>'Trend new cases 18+ depression'!$I$4:$I$6</c:f>
              <c:numCache>
                <c:formatCode>General</c:formatCode>
                <c:ptCount val="3"/>
                <c:pt idx="0">
                  <c:v>1.3</c:v>
                </c:pt>
                <c:pt idx="1">
                  <c:v>1.2</c:v>
                </c:pt>
                <c:pt idx="2">
                  <c:v>1.4</c:v>
                </c:pt>
              </c:numCache>
            </c:numRef>
          </c:val>
          <c:smooth val="0"/>
        </c:ser>
        <c:ser>
          <c:idx val="8"/>
          <c:order val="8"/>
          <c:tx>
            <c:strRef>
              <c:f>'Trend new cases 18+ depression'!$J$3</c:f>
              <c:strCache>
                <c:ptCount val="1"/>
                <c:pt idx="0">
                  <c:v>Lancashire-12 CCGs</c:v>
                </c:pt>
              </c:strCache>
            </c:strRef>
          </c:tx>
          <c:spPr>
            <a:ln w="28575" cap="rnd">
              <a:solidFill>
                <a:srgbClr val="00FF00"/>
              </a:solidFill>
              <a:round/>
            </a:ln>
            <a:effectLst/>
          </c:spPr>
          <c:marker>
            <c:symbol val="circle"/>
            <c:size val="5"/>
            <c:spPr>
              <a:solidFill>
                <a:srgbClr val="00FF00"/>
              </a:solidFill>
              <a:ln w="9525">
                <a:solidFill>
                  <a:srgbClr val="00FF00"/>
                </a:solidFill>
              </a:ln>
              <a:effectLst/>
            </c:spPr>
          </c:marker>
          <c:cat>
            <c:strRef>
              <c:f>'Trend new cases 18+ depression'!$A$4:$A$6</c:f>
              <c:strCache>
                <c:ptCount val="3"/>
                <c:pt idx="0">
                  <c:v>2012/13</c:v>
                </c:pt>
                <c:pt idx="1">
                  <c:v>2013/14</c:v>
                </c:pt>
                <c:pt idx="2">
                  <c:v>2014/15</c:v>
                </c:pt>
              </c:strCache>
            </c:strRef>
          </c:cat>
          <c:val>
            <c:numRef>
              <c:f>'Trend new cases 18+ depression'!$J$4:$J$6</c:f>
              <c:numCache>
                <c:formatCode>General</c:formatCode>
                <c:ptCount val="3"/>
                <c:pt idx="0">
                  <c:v>1.3</c:v>
                </c:pt>
                <c:pt idx="1">
                  <c:v>1.2</c:v>
                </c:pt>
                <c:pt idx="2">
                  <c:v>1.5</c:v>
                </c:pt>
              </c:numCache>
            </c:numRef>
          </c:val>
          <c:smooth val="0"/>
        </c:ser>
        <c:ser>
          <c:idx val="9"/>
          <c:order val="9"/>
          <c:tx>
            <c:strRef>
              <c:f>'Trend new cases 18+ depression'!$K$3</c:f>
              <c:strCache>
                <c:ptCount val="1"/>
                <c:pt idx="0">
                  <c:v>Lancashire-14 CCGs</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'Trend new cases 18+ depression'!$A$4:$A$6</c:f>
              <c:strCache>
                <c:ptCount val="3"/>
                <c:pt idx="0">
                  <c:v>2012/13</c:v>
                </c:pt>
                <c:pt idx="1">
                  <c:v>2013/14</c:v>
                </c:pt>
                <c:pt idx="2">
                  <c:v>2014/15</c:v>
                </c:pt>
              </c:strCache>
            </c:strRef>
          </c:cat>
          <c:val>
            <c:numRef>
              <c:f>'Trend new cases 18+ depression'!$K$4:$K$6</c:f>
              <c:numCache>
                <c:formatCode>General</c:formatCode>
                <c:ptCount val="3"/>
                <c:pt idx="0">
                  <c:v>1.3</c:v>
                </c:pt>
                <c:pt idx="1">
                  <c:v>1.2</c:v>
                </c:pt>
                <c:pt idx="2">
                  <c:v>1.6</c:v>
                </c:pt>
              </c:numCache>
            </c:numRef>
          </c:val>
          <c:smooth val="0"/>
        </c:ser>
        <c:ser>
          <c:idx val="10"/>
          <c:order val="10"/>
          <c:tx>
            <c:strRef>
              <c:f>'Trend new cases 18+ depression'!$L$3</c:f>
              <c:strCache>
                <c:ptCount val="1"/>
                <c:pt idx="0">
                  <c:v>England</c:v>
                </c:pt>
              </c:strCache>
            </c:strRef>
          </c:tx>
          <c:spPr>
            <a:ln w="28575" cap="rnd">
              <a:solidFill>
                <a:sysClr val="windowText" lastClr="000000"/>
              </a:solidFill>
              <a:round/>
            </a:ln>
            <a:effectLst/>
          </c:spPr>
          <c:marker>
            <c:symbol val="circle"/>
            <c:size val="5"/>
            <c:spPr>
              <a:solidFill>
                <a:schemeClr val="tx1"/>
              </a:solidFill>
              <a:ln w="9525">
                <a:solidFill>
                  <a:sysClr val="windowText" lastClr="000000"/>
                </a:solidFill>
              </a:ln>
              <a:effectLst/>
            </c:spPr>
          </c:marker>
          <c:cat>
            <c:strRef>
              <c:f>'Trend new cases 18+ depression'!$A$4:$A$6</c:f>
              <c:strCache>
                <c:ptCount val="3"/>
                <c:pt idx="0">
                  <c:v>2012/13</c:v>
                </c:pt>
                <c:pt idx="1">
                  <c:v>2013/14</c:v>
                </c:pt>
                <c:pt idx="2">
                  <c:v>2014/15</c:v>
                </c:pt>
              </c:strCache>
            </c:strRef>
          </c:cat>
          <c:val>
            <c:numRef>
              <c:f>'Trend new cases 18+ depression'!$L$4:$L$6</c:f>
              <c:numCache>
                <c:formatCode>General</c:formatCode>
                <c:ptCount val="3"/>
                <c:pt idx="0">
                  <c:v>1</c:v>
                </c:pt>
                <c:pt idx="1">
                  <c:v>1.1000000000000001</c:v>
                </c:pt>
                <c:pt idx="2">
                  <c:v>1.2</c:v>
                </c:pt>
              </c:numCache>
            </c:numRef>
          </c:val>
          <c:smooth val="0"/>
        </c:ser>
        <c:dLbls>
          <c:showLegendKey val="0"/>
          <c:showVal val="0"/>
          <c:showCatName val="0"/>
          <c:showSerName val="0"/>
          <c:showPercent val="0"/>
          <c:showBubbleSize val="0"/>
        </c:dLbls>
        <c:marker val="1"/>
        <c:smooth val="0"/>
        <c:axId val="137305896"/>
        <c:axId val="139001608"/>
      </c:lineChart>
      <c:catAx>
        <c:axId val="137305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9001608"/>
        <c:crosses val="autoZero"/>
        <c:auto val="1"/>
        <c:lblAlgn val="ctr"/>
        <c:lblOffset val="100"/>
        <c:noMultiLvlLbl val="0"/>
      </c:catAx>
      <c:valAx>
        <c:axId val="139001608"/>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7305896"/>
        <c:crosses val="autoZero"/>
        <c:crossBetween val="between"/>
      </c:valAx>
      <c:spPr>
        <a:noFill/>
        <a:ln>
          <a:noFill/>
        </a:ln>
        <a:effectLst/>
      </c:spPr>
    </c:plotArea>
    <c:legend>
      <c:legendPos val="b"/>
      <c:layout>
        <c:manualLayout>
          <c:xMode val="edge"/>
          <c:yMode val="edge"/>
          <c:x val="3.0057514610006511E-2"/>
          <c:y val="0.81772139748359995"/>
          <c:w val="0.95018277765554127"/>
          <c:h val="0.1792202494171257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2015/16 Severe Mental Health prevalence  by practice &amp; practice IMD 2015 score - L-14 CCG</a:t>
            </a:r>
            <a:r>
              <a:rPr lang="en-US" sz="1200" b="1" baseline="0"/>
              <a:t> practices</a:t>
            </a:r>
            <a:endParaRPr lang="en-US" sz="1200" b="1"/>
          </a:p>
        </c:rich>
      </c:tx>
      <c:layout>
        <c:manualLayout>
          <c:xMode val="edge"/>
          <c:yMode val="edge"/>
          <c:x val="0.14841170277444132"/>
          <c:y val="1.112656304847969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23228593600941"/>
          <c:y val="0.10829854700520232"/>
          <c:w val="0.87004384338963281"/>
          <c:h val="0.72487718435459214"/>
        </c:manualLayout>
      </c:layout>
      <c:scatterChart>
        <c:scatterStyle val="lineMarker"/>
        <c:varyColors val="0"/>
        <c:ser>
          <c:idx val="0"/>
          <c:order val="0"/>
          <c:tx>
            <c:strRef>
              <c:f>'[1]MH and IMD (2)'!$G$1</c:f>
              <c:strCache>
                <c:ptCount val="1"/>
                <c:pt idx="0">
                  <c:v>Mental health prev 1516</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28575" cap="rnd">
                <a:solidFill>
                  <a:sysClr val="windowText" lastClr="000000"/>
                </a:solidFill>
                <a:prstDash val="sysDot"/>
              </a:ln>
              <a:effectLst/>
            </c:spPr>
            <c:trendlineType val="linear"/>
            <c:dispRSqr val="1"/>
            <c:dispEq val="1"/>
            <c:trendlineLbl>
              <c:layout>
                <c:manualLayout>
                  <c:x val="4.2786798542837512E-2"/>
                  <c:y val="-0.1948959155292359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'[1]MH and IMD (2)'!$F$2:$F$226</c:f>
              <c:numCache>
                <c:formatCode>General</c:formatCode>
                <c:ptCount val="225"/>
                <c:pt idx="0">
                  <c:v>27.992000000000001</c:v>
                </c:pt>
                <c:pt idx="1">
                  <c:v>29.86</c:v>
                </c:pt>
                <c:pt idx="2">
                  <c:v>28.486000000000001</c:v>
                </c:pt>
                <c:pt idx="3">
                  <c:v>31.751999999999999</c:v>
                </c:pt>
                <c:pt idx="4">
                  <c:v>32.262</c:v>
                </c:pt>
                <c:pt idx="5">
                  <c:v>28.015999999999998</c:v>
                </c:pt>
                <c:pt idx="6">
                  <c:v>30.280999999999999</c:v>
                </c:pt>
                <c:pt idx="7">
                  <c:v>18.811</c:v>
                </c:pt>
                <c:pt idx="8">
                  <c:v>41.58</c:v>
                </c:pt>
                <c:pt idx="9">
                  <c:v>33.494999999999997</c:v>
                </c:pt>
                <c:pt idx="10">
                  <c:v>25.588999999999999</c:v>
                </c:pt>
                <c:pt idx="11">
                  <c:v>36.378</c:v>
                </c:pt>
                <c:pt idx="12">
                  <c:v>37.357999999999997</c:v>
                </c:pt>
                <c:pt idx="13">
                  <c:v>23.619</c:v>
                </c:pt>
                <c:pt idx="14">
                  <c:v>35.94</c:v>
                </c:pt>
                <c:pt idx="15">
                  <c:v>35.268999999999998</c:v>
                </c:pt>
                <c:pt idx="16">
                  <c:v>38.582999999999998</c:v>
                </c:pt>
                <c:pt idx="17">
                  <c:v>26.391999999999999</c:v>
                </c:pt>
                <c:pt idx="18">
                  <c:v>41.968000000000004</c:v>
                </c:pt>
                <c:pt idx="19">
                  <c:v>46.731000000000002</c:v>
                </c:pt>
                <c:pt idx="20">
                  <c:v>27.768999999999998</c:v>
                </c:pt>
                <c:pt idx="21">
                  <c:v>30.963999999999999</c:v>
                </c:pt>
                <c:pt idx="22">
                  <c:v>41.320999999999998</c:v>
                </c:pt>
                <c:pt idx="23">
                  <c:v>42.119</c:v>
                </c:pt>
                <c:pt idx="24">
                  <c:v>35.085999999999999</c:v>
                </c:pt>
                <c:pt idx="25">
                  <c:v>37.122</c:v>
                </c:pt>
                <c:pt idx="26">
                  <c:v>49.823</c:v>
                </c:pt>
                <c:pt idx="27">
                  <c:v>53.34</c:v>
                </c:pt>
                <c:pt idx="28">
                  <c:v>49.43</c:v>
                </c:pt>
                <c:pt idx="29">
                  <c:v>54.792000000000002</c:v>
                </c:pt>
                <c:pt idx="30">
                  <c:v>54.975999999999999</c:v>
                </c:pt>
                <c:pt idx="31">
                  <c:v>35.661999999999999</c:v>
                </c:pt>
                <c:pt idx="32">
                  <c:v>51.334000000000003</c:v>
                </c:pt>
                <c:pt idx="33">
                  <c:v>40.756999999999998</c:v>
                </c:pt>
                <c:pt idx="34">
                  <c:v>33.112000000000002</c:v>
                </c:pt>
                <c:pt idx="35">
                  <c:v>22.039000000000001</c:v>
                </c:pt>
                <c:pt idx="36">
                  <c:v>35.103999999999999</c:v>
                </c:pt>
                <c:pt idx="37">
                  <c:v>35.052</c:v>
                </c:pt>
                <c:pt idx="38">
                  <c:v>21.742000000000001</c:v>
                </c:pt>
                <c:pt idx="39">
                  <c:v>52.807000000000002</c:v>
                </c:pt>
                <c:pt idx="40">
                  <c:v>41.372999999999998</c:v>
                </c:pt>
                <c:pt idx="41">
                  <c:v>36.308</c:v>
                </c:pt>
                <c:pt idx="42">
                  <c:v>30.475000000000001</c:v>
                </c:pt>
                <c:pt idx="43">
                  <c:v>37.100999999999999</c:v>
                </c:pt>
                <c:pt idx="44">
                  <c:v>50.576000000000001</c:v>
                </c:pt>
                <c:pt idx="45">
                  <c:v>29.745999999999999</c:v>
                </c:pt>
                <c:pt idx="46">
                  <c:v>31.286999999999999</c:v>
                </c:pt>
                <c:pt idx="47">
                  <c:v>40.244999999999997</c:v>
                </c:pt>
                <c:pt idx="48">
                  <c:v>66.116</c:v>
                </c:pt>
                <c:pt idx="49">
                  <c:v>9.1980000000000004</c:v>
                </c:pt>
                <c:pt idx="50">
                  <c:v>17.859000000000002</c:v>
                </c:pt>
                <c:pt idx="51">
                  <c:v>22.239000000000001</c:v>
                </c:pt>
                <c:pt idx="52">
                  <c:v>21.829000000000001</c:v>
                </c:pt>
                <c:pt idx="53">
                  <c:v>19.329999999999998</c:v>
                </c:pt>
                <c:pt idx="54">
                  <c:v>21.259</c:v>
                </c:pt>
                <c:pt idx="55">
                  <c:v>17.013000000000002</c:v>
                </c:pt>
                <c:pt idx="56">
                  <c:v>15.522</c:v>
                </c:pt>
                <c:pt idx="57">
                  <c:v>14.51</c:v>
                </c:pt>
                <c:pt idx="58">
                  <c:v>18.795000000000002</c:v>
                </c:pt>
                <c:pt idx="59">
                  <c:v>22.452999999999999</c:v>
                </c:pt>
                <c:pt idx="60">
                  <c:v>11.881</c:v>
                </c:pt>
                <c:pt idx="61">
                  <c:v>12.95</c:v>
                </c:pt>
                <c:pt idx="62">
                  <c:v>9.1669999999999998</c:v>
                </c:pt>
                <c:pt idx="63">
                  <c:v>10.345000000000001</c:v>
                </c:pt>
                <c:pt idx="64">
                  <c:v>30.63</c:v>
                </c:pt>
                <c:pt idx="65">
                  <c:v>15.563000000000001</c:v>
                </c:pt>
                <c:pt idx="66">
                  <c:v>18.893999999999998</c:v>
                </c:pt>
                <c:pt idx="67">
                  <c:v>14.395</c:v>
                </c:pt>
                <c:pt idx="68">
                  <c:v>10.004</c:v>
                </c:pt>
                <c:pt idx="69">
                  <c:v>6.5010000000000003</c:v>
                </c:pt>
                <c:pt idx="70">
                  <c:v>28.405000000000001</c:v>
                </c:pt>
                <c:pt idx="71">
                  <c:v>8.2119999999999997</c:v>
                </c:pt>
                <c:pt idx="72">
                  <c:v>22.347000000000001</c:v>
                </c:pt>
                <c:pt idx="73">
                  <c:v>7.4020000000000001</c:v>
                </c:pt>
                <c:pt idx="74">
                  <c:v>14.484999999999999</c:v>
                </c:pt>
                <c:pt idx="75">
                  <c:v>18.198</c:v>
                </c:pt>
                <c:pt idx="76">
                  <c:v>13.802</c:v>
                </c:pt>
                <c:pt idx="77">
                  <c:v>22.655000000000001</c:v>
                </c:pt>
                <c:pt idx="78">
                  <c:v>16.670000000000002</c:v>
                </c:pt>
                <c:pt idx="79">
                  <c:v>18.545999999999999</c:v>
                </c:pt>
                <c:pt idx="80">
                  <c:v>16.553000000000001</c:v>
                </c:pt>
                <c:pt idx="81">
                  <c:v>37.139000000000003</c:v>
                </c:pt>
                <c:pt idx="82">
                  <c:v>8.6950000000000003</c:v>
                </c:pt>
                <c:pt idx="83">
                  <c:v>40.097999999999999</c:v>
                </c:pt>
                <c:pt idx="84">
                  <c:v>31.215</c:v>
                </c:pt>
                <c:pt idx="85">
                  <c:v>32.094999999999999</c:v>
                </c:pt>
                <c:pt idx="86">
                  <c:v>39.546999999999997</c:v>
                </c:pt>
                <c:pt idx="87">
                  <c:v>31.469000000000001</c:v>
                </c:pt>
                <c:pt idx="88">
                  <c:v>42.667999999999999</c:v>
                </c:pt>
                <c:pt idx="89">
                  <c:v>30.391999999999999</c:v>
                </c:pt>
                <c:pt idx="90">
                  <c:v>31.815999999999999</c:v>
                </c:pt>
                <c:pt idx="91">
                  <c:v>23.454000000000001</c:v>
                </c:pt>
                <c:pt idx="92">
                  <c:v>18.273</c:v>
                </c:pt>
                <c:pt idx="93">
                  <c:v>13.023999999999999</c:v>
                </c:pt>
                <c:pt idx="94">
                  <c:v>28.664000000000001</c:v>
                </c:pt>
                <c:pt idx="95">
                  <c:v>19.904</c:v>
                </c:pt>
                <c:pt idx="96">
                  <c:v>23.64</c:v>
                </c:pt>
                <c:pt idx="97">
                  <c:v>33.566000000000003</c:v>
                </c:pt>
                <c:pt idx="98">
                  <c:v>18.652999999999999</c:v>
                </c:pt>
                <c:pt idx="99">
                  <c:v>13.125999999999999</c:v>
                </c:pt>
                <c:pt idx="100">
                  <c:v>39.295000000000002</c:v>
                </c:pt>
                <c:pt idx="101">
                  <c:v>22.323</c:v>
                </c:pt>
                <c:pt idx="102">
                  <c:v>39.304000000000002</c:v>
                </c:pt>
                <c:pt idx="103">
                  <c:v>28.664000000000001</c:v>
                </c:pt>
                <c:pt idx="104">
                  <c:v>26.254000000000001</c:v>
                </c:pt>
                <c:pt idx="105">
                  <c:v>28.091999999999999</c:v>
                </c:pt>
                <c:pt idx="106">
                  <c:v>40.438000000000002</c:v>
                </c:pt>
                <c:pt idx="107">
                  <c:v>32.067</c:v>
                </c:pt>
                <c:pt idx="108">
                  <c:v>41.195999999999998</c:v>
                </c:pt>
                <c:pt idx="109">
                  <c:v>38.94</c:v>
                </c:pt>
                <c:pt idx="110">
                  <c:v>34.829000000000001</c:v>
                </c:pt>
                <c:pt idx="111">
                  <c:v>35.811999999999998</c:v>
                </c:pt>
                <c:pt idx="112">
                  <c:v>41.77</c:v>
                </c:pt>
                <c:pt idx="113">
                  <c:v>46.470999999999997</c:v>
                </c:pt>
                <c:pt idx="114">
                  <c:v>33.433</c:v>
                </c:pt>
                <c:pt idx="115">
                  <c:v>23.21</c:v>
                </c:pt>
                <c:pt idx="116">
                  <c:v>36.747999999999998</c:v>
                </c:pt>
                <c:pt idx="117">
                  <c:v>29.521999999999998</c:v>
                </c:pt>
                <c:pt idx="118">
                  <c:v>15.715999999999999</c:v>
                </c:pt>
                <c:pt idx="119">
                  <c:v>32.860999999999997</c:v>
                </c:pt>
                <c:pt idx="120">
                  <c:v>26.782</c:v>
                </c:pt>
                <c:pt idx="121">
                  <c:v>24.024000000000001</c:v>
                </c:pt>
                <c:pt idx="122">
                  <c:v>27.829000000000001</c:v>
                </c:pt>
                <c:pt idx="123">
                  <c:v>33.320999999999998</c:v>
                </c:pt>
                <c:pt idx="124">
                  <c:v>41.792999999999999</c:v>
                </c:pt>
                <c:pt idx="125">
                  <c:v>25.943000000000001</c:v>
                </c:pt>
                <c:pt idx="126">
                  <c:v>41.271999999999998</c:v>
                </c:pt>
                <c:pt idx="127">
                  <c:v>17.539000000000001</c:v>
                </c:pt>
                <c:pt idx="128">
                  <c:v>40.112000000000002</c:v>
                </c:pt>
                <c:pt idx="129">
                  <c:v>28.128</c:v>
                </c:pt>
                <c:pt idx="130">
                  <c:v>36.999000000000002</c:v>
                </c:pt>
                <c:pt idx="131">
                  <c:v>27.952000000000002</c:v>
                </c:pt>
                <c:pt idx="132">
                  <c:v>53.948999999999998</c:v>
                </c:pt>
                <c:pt idx="133">
                  <c:v>15.41</c:v>
                </c:pt>
                <c:pt idx="134">
                  <c:v>34.716000000000001</c:v>
                </c:pt>
                <c:pt idx="135">
                  <c:v>49.304000000000002</c:v>
                </c:pt>
                <c:pt idx="136">
                  <c:v>36.719000000000001</c:v>
                </c:pt>
                <c:pt idx="137">
                  <c:v>32.81</c:v>
                </c:pt>
                <c:pt idx="138">
                  <c:v>13.388</c:v>
                </c:pt>
                <c:pt idx="139">
                  <c:v>8.7949999999999999</c:v>
                </c:pt>
                <c:pt idx="140">
                  <c:v>6.7759999999999998</c:v>
                </c:pt>
                <c:pt idx="141">
                  <c:v>34.840000000000003</c:v>
                </c:pt>
                <c:pt idx="142">
                  <c:v>10.677</c:v>
                </c:pt>
                <c:pt idx="143">
                  <c:v>12.08</c:v>
                </c:pt>
                <c:pt idx="144">
                  <c:v>19.143999999999998</c:v>
                </c:pt>
                <c:pt idx="145">
                  <c:v>43.07</c:v>
                </c:pt>
                <c:pt idx="146">
                  <c:v>43.024999999999999</c:v>
                </c:pt>
                <c:pt idx="147">
                  <c:v>19.096</c:v>
                </c:pt>
                <c:pt idx="148">
                  <c:v>10.561</c:v>
                </c:pt>
                <c:pt idx="149">
                  <c:v>23.968</c:v>
                </c:pt>
                <c:pt idx="150">
                  <c:v>20.315000000000001</c:v>
                </c:pt>
                <c:pt idx="151">
                  <c:v>36.823999999999998</c:v>
                </c:pt>
                <c:pt idx="152">
                  <c:v>25.515000000000001</c:v>
                </c:pt>
                <c:pt idx="153">
                  <c:v>25.614999999999998</c:v>
                </c:pt>
                <c:pt idx="154">
                  <c:v>14.273999999999999</c:v>
                </c:pt>
                <c:pt idx="155">
                  <c:v>43.996000000000002</c:v>
                </c:pt>
                <c:pt idx="156">
                  <c:v>11.513999999999999</c:v>
                </c:pt>
                <c:pt idx="157">
                  <c:v>35.722999999999999</c:v>
                </c:pt>
                <c:pt idx="158">
                  <c:v>20.420000000000002</c:v>
                </c:pt>
                <c:pt idx="159">
                  <c:v>30.689</c:v>
                </c:pt>
                <c:pt idx="160">
                  <c:v>27.641999999999999</c:v>
                </c:pt>
                <c:pt idx="161">
                  <c:v>28.917000000000002</c:v>
                </c:pt>
                <c:pt idx="162">
                  <c:v>32.627000000000002</c:v>
                </c:pt>
                <c:pt idx="163">
                  <c:v>10.452999999999999</c:v>
                </c:pt>
                <c:pt idx="164">
                  <c:v>22.588999999999999</c:v>
                </c:pt>
                <c:pt idx="165">
                  <c:v>49.637</c:v>
                </c:pt>
                <c:pt idx="166">
                  <c:v>19.716999999999999</c:v>
                </c:pt>
                <c:pt idx="167">
                  <c:v>33.037999999999997</c:v>
                </c:pt>
                <c:pt idx="168">
                  <c:v>36.648000000000003</c:v>
                </c:pt>
                <c:pt idx="169">
                  <c:v>40.856999999999999</c:v>
                </c:pt>
                <c:pt idx="170">
                  <c:v>28.405999999999999</c:v>
                </c:pt>
                <c:pt idx="171">
                  <c:v>22.076000000000001</c:v>
                </c:pt>
                <c:pt idx="172">
                  <c:v>10.664</c:v>
                </c:pt>
                <c:pt idx="173">
                  <c:v>18.574999999999999</c:v>
                </c:pt>
                <c:pt idx="174">
                  <c:v>18.594000000000001</c:v>
                </c:pt>
                <c:pt idx="175">
                  <c:v>12.278</c:v>
                </c:pt>
                <c:pt idx="176">
                  <c:v>17.757000000000001</c:v>
                </c:pt>
                <c:pt idx="177">
                  <c:v>16.161000000000001</c:v>
                </c:pt>
                <c:pt idx="178">
                  <c:v>30.759</c:v>
                </c:pt>
                <c:pt idx="179">
                  <c:v>32.576999999999998</c:v>
                </c:pt>
                <c:pt idx="180">
                  <c:v>30.434999999999999</c:v>
                </c:pt>
                <c:pt idx="181">
                  <c:v>10.895</c:v>
                </c:pt>
                <c:pt idx="182">
                  <c:v>34.661000000000001</c:v>
                </c:pt>
                <c:pt idx="183">
                  <c:v>12.444000000000001</c:v>
                </c:pt>
                <c:pt idx="184">
                  <c:v>41.078000000000003</c:v>
                </c:pt>
                <c:pt idx="185">
                  <c:v>11.667999999999999</c:v>
                </c:pt>
                <c:pt idx="186">
                  <c:v>11.18</c:v>
                </c:pt>
                <c:pt idx="187">
                  <c:v>15.843</c:v>
                </c:pt>
                <c:pt idx="188">
                  <c:v>7.8630000000000004</c:v>
                </c:pt>
                <c:pt idx="189">
                  <c:v>29.088999999999999</c:v>
                </c:pt>
                <c:pt idx="190">
                  <c:v>41.212000000000003</c:v>
                </c:pt>
                <c:pt idx="191">
                  <c:v>27.625</c:v>
                </c:pt>
                <c:pt idx="192">
                  <c:v>13.641999999999999</c:v>
                </c:pt>
                <c:pt idx="193">
                  <c:v>10.885999999999999</c:v>
                </c:pt>
                <c:pt idx="194">
                  <c:v>31.707000000000001</c:v>
                </c:pt>
                <c:pt idx="195">
                  <c:v>44.604999999999997</c:v>
                </c:pt>
                <c:pt idx="196">
                  <c:v>12.798</c:v>
                </c:pt>
                <c:pt idx="197">
                  <c:v>13.055999999999999</c:v>
                </c:pt>
                <c:pt idx="198">
                  <c:v>9.3260000000000005</c:v>
                </c:pt>
                <c:pt idx="199">
                  <c:v>9.7170000000000005</c:v>
                </c:pt>
                <c:pt idx="200">
                  <c:v>16.166</c:v>
                </c:pt>
                <c:pt idx="201">
                  <c:v>15.613</c:v>
                </c:pt>
                <c:pt idx="202">
                  <c:v>29.308</c:v>
                </c:pt>
                <c:pt idx="203">
                  <c:v>20.614000000000001</c:v>
                </c:pt>
                <c:pt idx="204">
                  <c:v>29.128</c:v>
                </c:pt>
                <c:pt idx="205">
                  <c:v>19.372</c:v>
                </c:pt>
                <c:pt idx="206">
                  <c:v>14.509</c:v>
                </c:pt>
                <c:pt idx="207">
                  <c:v>10.644</c:v>
                </c:pt>
                <c:pt idx="208">
                  <c:v>15.548999999999999</c:v>
                </c:pt>
                <c:pt idx="209">
                  <c:v>34.066000000000003</c:v>
                </c:pt>
                <c:pt idx="210">
                  <c:v>15.667</c:v>
                </c:pt>
                <c:pt idx="211">
                  <c:v>39.676000000000002</c:v>
                </c:pt>
                <c:pt idx="212">
                  <c:v>12.86</c:v>
                </c:pt>
                <c:pt idx="213">
                  <c:v>12.476000000000001</c:v>
                </c:pt>
                <c:pt idx="214">
                  <c:v>16.382999999999999</c:v>
                </c:pt>
                <c:pt idx="215">
                  <c:v>11.711</c:v>
                </c:pt>
                <c:pt idx="216">
                  <c:v>19.797999999999998</c:v>
                </c:pt>
                <c:pt idx="217">
                  <c:v>11.243</c:v>
                </c:pt>
                <c:pt idx="218">
                  <c:v>11.353999999999999</c:v>
                </c:pt>
                <c:pt idx="219">
                  <c:v>20.637</c:v>
                </c:pt>
                <c:pt idx="220">
                  <c:v>36.744</c:v>
                </c:pt>
                <c:pt idx="221">
                  <c:v>36.146000000000001</c:v>
                </c:pt>
                <c:pt idx="222">
                  <c:v>16.571000000000002</c:v>
                </c:pt>
                <c:pt idx="223">
                  <c:v>15.699</c:v>
                </c:pt>
                <c:pt idx="224">
                  <c:v>13.087999999999999</c:v>
                </c:pt>
              </c:numCache>
            </c:numRef>
          </c:xVal>
          <c:yVal>
            <c:numRef>
              <c:f>'[1]MH and IMD (2)'!$G$2:$G$226</c:f>
              <c:numCache>
                <c:formatCode>General</c:formatCode>
                <c:ptCount val="225"/>
                <c:pt idx="0">
                  <c:v>1.3919095260000001</c:v>
                </c:pt>
                <c:pt idx="1">
                  <c:v>1.488444967</c:v>
                </c:pt>
                <c:pt idx="2">
                  <c:v>1.136732705</c:v>
                </c:pt>
                <c:pt idx="3">
                  <c:v>1.267991775</c:v>
                </c:pt>
                <c:pt idx="4">
                  <c:v>1.9764424039999999</c:v>
                </c:pt>
                <c:pt idx="5">
                  <c:v>1.2779879359999999</c:v>
                </c:pt>
                <c:pt idx="6">
                  <c:v>0.89831660000000002</c:v>
                </c:pt>
                <c:pt idx="7">
                  <c:v>0.56845097099999997</c:v>
                </c:pt>
                <c:pt idx="8">
                  <c:v>1.2155122519999999</c:v>
                </c:pt>
                <c:pt idx="9">
                  <c:v>1.498127341</c:v>
                </c:pt>
                <c:pt idx="10">
                  <c:v>1.231126597</c:v>
                </c:pt>
                <c:pt idx="11">
                  <c:v>1.030761797</c:v>
                </c:pt>
                <c:pt idx="12">
                  <c:v>0.88235294099999995</c:v>
                </c:pt>
                <c:pt idx="13">
                  <c:v>0.90061112899999995</c:v>
                </c:pt>
                <c:pt idx="14">
                  <c:v>1.0076703259999999</c:v>
                </c:pt>
                <c:pt idx="15">
                  <c:v>0.45620438000000002</c:v>
                </c:pt>
                <c:pt idx="16">
                  <c:v>1.044776119</c:v>
                </c:pt>
                <c:pt idx="17">
                  <c:v>1.5236567759999999</c:v>
                </c:pt>
                <c:pt idx="18">
                  <c:v>0.99484156199999996</c:v>
                </c:pt>
                <c:pt idx="19">
                  <c:v>1.5801354400000001</c:v>
                </c:pt>
                <c:pt idx="20">
                  <c:v>1.389693109</c:v>
                </c:pt>
                <c:pt idx="21">
                  <c:v>1.715854496</c:v>
                </c:pt>
                <c:pt idx="22">
                  <c:v>0.773908237</c:v>
                </c:pt>
                <c:pt idx="23">
                  <c:v>1.2833617260000001</c:v>
                </c:pt>
                <c:pt idx="24">
                  <c:v>1.2775602720000001</c:v>
                </c:pt>
                <c:pt idx="25">
                  <c:v>1.306671946</c:v>
                </c:pt>
                <c:pt idx="26">
                  <c:v>2.8387787900000001</c:v>
                </c:pt>
                <c:pt idx="27">
                  <c:v>1.3798870999999999</c:v>
                </c:pt>
                <c:pt idx="28">
                  <c:v>1.558603491</c:v>
                </c:pt>
                <c:pt idx="29">
                  <c:v>1.8283062649999999</c:v>
                </c:pt>
                <c:pt idx="30">
                  <c:v>1.8012117240000001</c:v>
                </c:pt>
                <c:pt idx="31">
                  <c:v>1.357672561</c:v>
                </c:pt>
                <c:pt idx="32">
                  <c:v>1.8030139940000001</c:v>
                </c:pt>
                <c:pt idx="33">
                  <c:v>1.4071294560000001</c:v>
                </c:pt>
                <c:pt idx="34">
                  <c:v>1.65235913</c:v>
                </c:pt>
                <c:pt idx="35">
                  <c:v>1.290674423</c:v>
                </c:pt>
                <c:pt idx="36">
                  <c:v>0.65043000699999998</c:v>
                </c:pt>
                <c:pt idx="37">
                  <c:v>1.3876454789999999</c:v>
                </c:pt>
                <c:pt idx="38">
                  <c:v>1.1338398599999999</c:v>
                </c:pt>
                <c:pt idx="39">
                  <c:v>2.0718462820000001</c:v>
                </c:pt>
                <c:pt idx="40">
                  <c:v>1.035537774</c:v>
                </c:pt>
                <c:pt idx="41">
                  <c:v>1.1817537229999999</c:v>
                </c:pt>
                <c:pt idx="42">
                  <c:v>1.286808242</c:v>
                </c:pt>
                <c:pt idx="43">
                  <c:v>1.3753327420000001</c:v>
                </c:pt>
                <c:pt idx="44">
                  <c:v>1.1919965939999999</c:v>
                </c:pt>
                <c:pt idx="45">
                  <c:v>1.4465065500000001</c:v>
                </c:pt>
                <c:pt idx="46">
                  <c:v>1.447368421</c:v>
                </c:pt>
                <c:pt idx="47">
                  <c:v>1.567656766</c:v>
                </c:pt>
                <c:pt idx="48">
                  <c:v>2.0381499870000002</c:v>
                </c:pt>
                <c:pt idx="49">
                  <c:v>0.36046291000000003</c:v>
                </c:pt>
                <c:pt idx="50">
                  <c:v>0.70823321100000003</c:v>
                </c:pt>
                <c:pt idx="51">
                  <c:v>1.0120986510000001</c:v>
                </c:pt>
                <c:pt idx="52">
                  <c:v>1.0991651149999999</c:v>
                </c:pt>
                <c:pt idx="53">
                  <c:v>0.85082697200000001</c:v>
                </c:pt>
                <c:pt idx="54">
                  <c:v>1.2525842149999999</c:v>
                </c:pt>
                <c:pt idx="55">
                  <c:v>0.83543642900000004</c:v>
                </c:pt>
                <c:pt idx="56">
                  <c:v>0.72065237999999998</c:v>
                </c:pt>
                <c:pt idx="57">
                  <c:v>0.79457817200000003</c:v>
                </c:pt>
                <c:pt idx="58">
                  <c:v>0.85986521000000005</c:v>
                </c:pt>
                <c:pt idx="59">
                  <c:v>1.007231405</c:v>
                </c:pt>
                <c:pt idx="60">
                  <c:v>0.56891369700000005</c:v>
                </c:pt>
                <c:pt idx="61">
                  <c:v>0.71654117100000003</c:v>
                </c:pt>
                <c:pt idx="62">
                  <c:v>0.61596777999999996</c:v>
                </c:pt>
                <c:pt idx="63">
                  <c:v>0.60090135200000006</c:v>
                </c:pt>
                <c:pt idx="64">
                  <c:v>1.6789396169999999</c:v>
                </c:pt>
                <c:pt idx="65">
                  <c:v>0.76637824499999996</c:v>
                </c:pt>
                <c:pt idx="66">
                  <c:v>1.1241110350000001</c:v>
                </c:pt>
                <c:pt idx="67">
                  <c:v>0.47619047599999997</c:v>
                </c:pt>
                <c:pt idx="68">
                  <c:v>0.403476102</c:v>
                </c:pt>
                <c:pt idx="69">
                  <c:v>0.60938452200000004</c:v>
                </c:pt>
                <c:pt idx="70">
                  <c:v>2.1006350760000001</c:v>
                </c:pt>
                <c:pt idx="71">
                  <c:v>0.799016595</c:v>
                </c:pt>
                <c:pt idx="72">
                  <c:v>1.410610242</c:v>
                </c:pt>
                <c:pt idx="73">
                  <c:v>0.55066079300000004</c:v>
                </c:pt>
                <c:pt idx="74">
                  <c:v>0.66740823100000002</c:v>
                </c:pt>
                <c:pt idx="75">
                  <c:v>0.96762188299999996</c:v>
                </c:pt>
                <c:pt idx="76">
                  <c:v>0.43827611399999999</c:v>
                </c:pt>
                <c:pt idx="77">
                  <c:v>0.848438103</c:v>
                </c:pt>
                <c:pt idx="78">
                  <c:v>0.49784268199999998</c:v>
                </c:pt>
                <c:pt idx="79">
                  <c:v>1.0625737900000001</c:v>
                </c:pt>
                <c:pt idx="80">
                  <c:v>0.97141271200000001</c:v>
                </c:pt>
                <c:pt idx="81">
                  <c:v>0.85786375100000001</c:v>
                </c:pt>
                <c:pt idx="82">
                  <c:v>0.95743824899999996</c:v>
                </c:pt>
                <c:pt idx="83">
                  <c:v>0.89671205600000004</c:v>
                </c:pt>
                <c:pt idx="84">
                  <c:v>1.3806327899999999</c:v>
                </c:pt>
                <c:pt idx="85">
                  <c:v>0.87467636999999998</c:v>
                </c:pt>
                <c:pt idx="86">
                  <c:v>1.6963528409999999</c:v>
                </c:pt>
                <c:pt idx="87">
                  <c:v>1.1935365410000001</c:v>
                </c:pt>
                <c:pt idx="88">
                  <c:v>1.266395296</c:v>
                </c:pt>
                <c:pt idx="89">
                  <c:v>1.3686564130000001</c:v>
                </c:pt>
                <c:pt idx="90">
                  <c:v>1.035322777</c:v>
                </c:pt>
                <c:pt idx="91">
                  <c:v>0.79478827399999996</c:v>
                </c:pt>
                <c:pt idx="92">
                  <c:v>0.75327241300000003</c:v>
                </c:pt>
                <c:pt idx="93">
                  <c:v>0.92086622100000004</c:v>
                </c:pt>
                <c:pt idx="94">
                  <c:v>1.0353498000000001</c:v>
                </c:pt>
                <c:pt idx="95">
                  <c:v>0.811814492</c:v>
                </c:pt>
                <c:pt idx="96">
                  <c:v>0.95842142399999997</c:v>
                </c:pt>
                <c:pt idx="97">
                  <c:v>0.77488836400000005</c:v>
                </c:pt>
                <c:pt idx="98">
                  <c:v>0.85410666400000002</c:v>
                </c:pt>
                <c:pt idx="99">
                  <c:v>0.99868229399999997</c:v>
                </c:pt>
                <c:pt idx="100">
                  <c:v>1.199637845</c:v>
                </c:pt>
                <c:pt idx="101">
                  <c:v>1.6124661250000001</c:v>
                </c:pt>
                <c:pt idx="102">
                  <c:v>1.3363139589999999</c:v>
                </c:pt>
                <c:pt idx="103">
                  <c:v>0.73420292099999995</c:v>
                </c:pt>
                <c:pt idx="104">
                  <c:v>0.95394736800000002</c:v>
                </c:pt>
                <c:pt idx="105">
                  <c:v>0.51813471499999997</c:v>
                </c:pt>
                <c:pt idx="106">
                  <c:v>0.77160493799999996</c:v>
                </c:pt>
                <c:pt idx="107">
                  <c:v>0.88652482300000002</c:v>
                </c:pt>
                <c:pt idx="108">
                  <c:v>1.5838926170000001</c:v>
                </c:pt>
                <c:pt idx="109">
                  <c:v>1.40619641</c:v>
                </c:pt>
                <c:pt idx="110">
                  <c:v>1.6201620160000001</c:v>
                </c:pt>
                <c:pt idx="111">
                  <c:v>1.257606491</c:v>
                </c:pt>
                <c:pt idx="112">
                  <c:v>0.91209004500000002</c:v>
                </c:pt>
                <c:pt idx="113">
                  <c:v>1.56402737</c:v>
                </c:pt>
                <c:pt idx="114">
                  <c:v>1.0270149589999999</c:v>
                </c:pt>
                <c:pt idx="115">
                  <c:v>0.90397750099999996</c:v>
                </c:pt>
                <c:pt idx="116">
                  <c:v>1.0994420739999999</c:v>
                </c:pt>
                <c:pt idx="117">
                  <c:v>1.328502415</c:v>
                </c:pt>
                <c:pt idx="118">
                  <c:v>1.329534663</c:v>
                </c:pt>
                <c:pt idx="119">
                  <c:v>0.961258375</c:v>
                </c:pt>
                <c:pt idx="120">
                  <c:v>0.95557851199999999</c:v>
                </c:pt>
                <c:pt idx="121">
                  <c:v>0.94637223999999998</c:v>
                </c:pt>
                <c:pt idx="122">
                  <c:v>0.66548358500000004</c:v>
                </c:pt>
                <c:pt idx="123">
                  <c:v>0.58004640399999996</c:v>
                </c:pt>
                <c:pt idx="124">
                  <c:v>0.981836033</c:v>
                </c:pt>
                <c:pt idx="125">
                  <c:v>1.0699001429999999</c:v>
                </c:pt>
                <c:pt idx="126">
                  <c:v>0.95377842999999995</c:v>
                </c:pt>
                <c:pt idx="127">
                  <c:v>0.68392769899999994</c:v>
                </c:pt>
                <c:pt idx="128">
                  <c:v>1.0032537960000001</c:v>
                </c:pt>
                <c:pt idx="129">
                  <c:v>1.2058570200000001</c:v>
                </c:pt>
                <c:pt idx="130">
                  <c:v>1.4965986389999999</c:v>
                </c:pt>
                <c:pt idx="131">
                  <c:v>1.1938978549999999</c:v>
                </c:pt>
                <c:pt idx="132">
                  <c:v>0.88783663800000001</c:v>
                </c:pt>
                <c:pt idx="133">
                  <c:v>0.47661602600000003</c:v>
                </c:pt>
                <c:pt idx="134">
                  <c:v>1.47316731</c:v>
                </c:pt>
                <c:pt idx="135">
                  <c:v>1.537028412</c:v>
                </c:pt>
                <c:pt idx="136">
                  <c:v>0.573613767</c:v>
                </c:pt>
                <c:pt idx="137">
                  <c:v>1.376518219</c:v>
                </c:pt>
                <c:pt idx="138">
                  <c:v>0.89817615299999998</c:v>
                </c:pt>
                <c:pt idx="139">
                  <c:v>0.74458483799999997</c:v>
                </c:pt>
                <c:pt idx="140">
                  <c:v>0.68649885600000005</c:v>
                </c:pt>
                <c:pt idx="141">
                  <c:v>1.951219512</c:v>
                </c:pt>
                <c:pt idx="142">
                  <c:v>0.85607815499999995</c:v>
                </c:pt>
                <c:pt idx="143">
                  <c:v>0.56466792099999996</c:v>
                </c:pt>
                <c:pt idx="144">
                  <c:v>1.1546331480000001</c:v>
                </c:pt>
                <c:pt idx="145">
                  <c:v>1.1426939009999999</c:v>
                </c:pt>
                <c:pt idx="146">
                  <c:v>1.080497029</c:v>
                </c:pt>
                <c:pt idx="147">
                  <c:v>1.151156536</c:v>
                </c:pt>
                <c:pt idx="148">
                  <c:v>1.1609705189999999</c:v>
                </c:pt>
                <c:pt idx="149">
                  <c:v>1.43321513</c:v>
                </c:pt>
                <c:pt idx="150">
                  <c:v>0.96561070599999999</c:v>
                </c:pt>
                <c:pt idx="151">
                  <c:v>1.038062284</c:v>
                </c:pt>
                <c:pt idx="152">
                  <c:v>1.368746945</c:v>
                </c:pt>
                <c:pt idx="153">
                  <c:v>1.0045662099999999</c:v>
                </c:pt>
                <c:pt idx="154">
                  <c:v>0.77982843800000001</c:v>
                </c:pt>
                <c:pt idx="155">
                  <c:v>0.81747193799999995</c:v>
                </c:pt>
                <c:pt idx="156">
                  <c:v>0.57955742899999996</c:v>
                </c:pt>
                <c:pt idx="157">
                  <c:v>0.99489110000000003</c:v>
                </c:pt>
                <c:pt idx="158">
                  <c:v>0.424378168</c:v>
                </c:pt>
                <c:pt idx="159">
                  <c:v>1.2917115180000001</c:v>
                </c:pt>
                <c:pt idx="160">
                  <c:v>1.0992148470000001</c:v>
                </c:pt>
                <c:pt idx="161">
                  <c:v>1.746478873</c:v>
                </c:pt>
                <c:pt idx="162">
                  <c:v>1.0607915139999999</c:v>
                </c:pt>
                <c:pt idx="163">
                  <c:v>1.004520342</c:v>
                </c:pt>
                <c:pt idx="164">
                  <c:v>1.602209945</c:v>
                </c:pt>
                <c:pt idx="165">
                  <c:v>0.99724896799999996</c:v>
                </c:pt>
                <c:pt idx="166">
                  <c:v>0.735294118</c:v>
                </c:pt>
                <c:pt idx="167">
                  <c:v>1.015744033</c:v>
                </c:pt>
                <c:pt idx="168">
                  <c:v>1.2903225810000001</c:v>
                </c:pt>
                <c:pt idx="169">
                  <c:v>2.0761245669999999</c:v>
                </c:pt>
                <c:pt idx="170">
                  <c:v>1.1753643629999999</c:v>
                </c:pt>
                <c:pt idx="171">
                  <c:v>1.058732612</c:v>
                </c:pt>
                <c:pt idx="172">
                  <c:v>0.69597069600000006</c:v>
                </c:pt>
                <c:pt idx="173">
                  <c:v>1.156684644</c:v>
                </c:pt>
                <c:pt idx="174">
                  <c:v>1.1728485559999999</c:v>
                </c:pt>
                <c:pt idx="175">
                  <c:v>0.43117744600000002</c:v>
                </c:pt>
                <c:pt idx="176">
                  <c:v>1.021535064</c:v>
                </c:pt>
                <c:pt idx="177">
                  <c:v>0.47430830000000002</c:v>
                </c:pt>
                <c:pt idx="178">
                  <c:v>1.1825785980000001</c:v>
                </c:pt>
                <c:pt idx="179">
                  <c:v>0.93405982399999998</c:v>
                </c:pt>
                <c:pt idx="180">
                  <c:v>0.73900726699999997</c:v>
                </c:pt>
                <c:pt idx="181">
                  <c:v>0.80768695199999996</c:v>
                </c:pt>
                <c:pt idx="182">
                  <c:v>1.1823899369999999</c:v>
                </c:pt>
                <c:pt idx="183">
                  <c:v>0.78197945800000002</c:v>
                </c:pt>
                <c:pt idx="184">
                  <c:v>0.82233696700000003</c:v>
                </c:pt>
                <c:pt idx="185">
                  <c:v>0.70899637599999998</c:v>
                </c:pt>
                <c:pt idx="186">
                  <c:v>0.56100981800000005</c:v>
                </c:pt>
                <c:pt idx="187">
                  <c:v>0.80134964200000003</c:v>
                </c:pt>
                <c:pt idx="188">
                  <c:v>0.56163594500000003</c:v>
                </c:pt>
                <c:pt idx="189">
                  <c:v>1.1530210940000001</c:v>
                </c:pt>
                <c:pt idx="190">
                  <c:v>0.99118942700000001</c:v>
                </c:pt>
                <c:pt idx="191">
                  <c:v>0.80840743699999995</c:v>
                </c:pt>
                <c:pt idx="192">
                  <c:v>0.43336944700000002</c:v>
                </c:pt>
                <c:pt idx="193">
                  <c:v>0.82905645500000003</c:v>
                </c:pt>
                <c:pt idx="194">
                  <c:v>1.1717171719999999</c:v>
                </c:pt>
                <c:pt idx="195">
                  <c:v>0.92872570200000004</c:v>
                </c:pt>
                <c:pt idx="196">
                  <c:v>0.70374574300000003</c:v>
                </c:pt>
                <c:pt idx="197">
                  <c:v>0.78490001899999995</c:v>
                </c:pt>
                <c:pt idx="198">
                  <c:v>0.65202470800000001</c:v>
                </c:pt>
                <c:pt idx="199">
                  <c:v>0.47363829000000002</c:v>
                </c:pt>
                <c:pt idx="200">
                  <c:v>1.3068731849999999</c:v>
                </c:pt>
                <c:pt idx="201">
                  <c:v>0.61571894199999999</c:v>
                </c:pt>
                <c:pt idx="202">
                  <c:v>0.56374674800000002</c:v>
                </c:pt>
                <c:pt idx="203">
                  <c:v>0.54803352699999996</c:v>
                </c:pt>
                <c:pt idx="204">
                  <c:v>0.899621212</c:v>
                </c:pt>
                <c:pt idx="205">
                  <c:v>1.510847107</c:v>
                </c:pt>
                <c:pt idx="206">
                  <c:v>1.1059808870000001</c:v>
                </c:pt>
                <c:pt idx="207">
                  <c:v>0.86383057799999996</c:v>
                </c:pt>
                <c:pt idx="208">
                  <c:v>0.64352779800000004</c:v>
                </c:pt>
                <c:pt idx="209">
                  <c:v>0.82213755799999999</c:v>
                </c:pt>
                <c:pt idx="210">
                  <c:v>0.890447922</c:v>
                </c:pt>
                <c:pt idx="211">
                  <c:v>1.5705931500000001</c:v>
                </c:pt>
                <c:pt idx="212">
                  <c:v>0.73419754500000001</c:v>
                </c:pt>
                <c:pt idx="213">
                  <c:v>0.77994428999999998</c:v>
                </c:pt>
                <c:pt idx="214">
                  <c:v>0.82644628099999995</c:v>
                </c:pt>
                <c:pt idx="215">
                  <c:v>0.95369943099999999</c:v>
                </c:pt>
                <c:pt idx="216">
                  <c:v>1.378091873</c:v>
                </c:pt>
                <c:pt idx="217">
                  <c:v>0.68256009500000003</c:v>
                </c:pt>
                <c:pt idx="218">
                  <c:v>0.604882264</c:v>
                </c:pt>
                <c:pt idx="219">
                  <c:v>2.2445081180000002</c:v>
                </c:pt>
                <c:pt idx="220">
                  <c:v>1.1910013230000001</c:v>
                </c:pt>
                <c:pt idx="221">
                  <c:v>0.91696383100000001</c:v>
                </c:pt>
                <c:pt idx="222">
                  <c:v>0.81053698100000005</c:v>
                </c:pt>
                <c:pt idx="223">
                  <c:v>1.1428571430000001</c:v>
                </c:pt>
                <c:pt idx="224">
                  <c:v>0.56869200799999997</c:v>
                </c:pt>
              </c:numCache>
            </c:numRef>
          </c:yVal>
          <c:smooth val="0"/>
        </c:ser>
        <c:dLbls>
          <c:showLegendKey val="0"/>
          <c:showVal val="0"/>
          <c:showCatName val="0"/>
          <c:showSerName val="0"/>
          <c:showPercent val="0"/>
          <c:showBubbleSize val="0"/>
        </c:dLbls>
        <c:axId val="139002392"/>
        <c:axId val="139003176"/>
      </c:scatterChart>
      <c:valAx>
        <c:axId val="139002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9003176"/>
        <c:crosses val="autoZero"/>
        <c:crossBetween val="midCat"/>
      </c:valAx>
      <c:valAx>
        <c:axId val="139003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90023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2015/16 18+ Depresion prevalence  by practice &amp; practice IMD 2015 score - L-14</a:t>
            </a:r>
            <a:r>
              <a:rPr lang="en-US" sz="1200" b="1" baseline="0"/>
              <a:t> CCGs</a:t>
            </a:r>
            <a:r>
              <a:rPr lang="en-US" sz="1200" b="1"/>
              <a:t> practices</a:t>
            </a:r>
          </a:p>
        </c:rich>
      </c:tx>
      <c:layout>
        <c:manualLayout>
          <c:xMode val="edge"/>
          <c:yMode val="edge"/>
          <c:x val="0.12534259564859782"/>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263510760509349E-2"/>
          <c:y val="6.5182833857527961E-2"/>
          <c:w val="0.87503897935859098"/>
          <c:h val="0.77000187444352453"/>
        </c:manualLayout>
      </c:layout>
      <c:scatterChart>
        <c:scatterStyle val="lineMarker"/>
        <c:varyColors val="0"/>
        <c:ser>
          <c:idx val="0"/>
          <c:order val="0"/>
          <c:tx>
            <c:strRef>
              <c:f>'[1]18+ depression qof&amp;IMD corre'!$G$1</c:f>
              <c:strCache>
                <c:ptCount val="1"/>
                <c:pt idx="0">
                  <c:v>IMD2015 score</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38100" cap="rnd">
                <a:solidFill>
                  <a:sysClr val="windowText" lastClr="000000"/>
                </a:solidFill>
                <a:prstDash val="sysDot"/>
              </a:ln>
              <a:effectLst/>
            </c:spPr>
            <c:trendlineType val="linear"/>
            <c:dispRSqr val="1"/>
            <c:dispEq val="1"/>
            <c:trendlineLbl>
              <c:layout>
                <c:manualLayout>
                  <c:x val="0.15684536438933158"/>
                  <c:y val="-0.274917182038505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'[1]18+ depression qof&amp;IMD corre'!$F$2:$F$226</c:f>
              <c:numCache>
                <c:formatCode>General</c:formatCode>
                <c:ptCount val="225"/>
                <c:pt idx="0">
                  <c:v>7.9146287239999999</c:v>
                </c:pt>
                <c:pt idx="1">
                  <c:v>5.434782609</c:v>
                </c:pt>
                <c:pt idx="2">
                  <c:v>19.457013575000001</c:v>
                </c:pt>
                <c:pt idx="3">
                  <c:v>7.8230295930000002</c:v>
                </c:pt>
                <c:pt idx="4">
                  <c:v>6.1614906830000002</c:v>
                </c:pt>
                <c:pt idx="5">
                  <c:v>10.996252746</c:v>
                </c:pt>
                <c:pt idx="6">
                  <c:v>6.188801217</c:v>
                </c:pt>
                <c:pt idx="7">
                  <c:v>9.3945720250000004</c:v>
                </c:pt>
                <c:pt idx="8">
                  <c:v>11.477180664</c:v>
                </c:pt>
                <c:pt idx="9">
                  <c:v>7.7196824529999999</c:v>
                </c:pt>
                <c:pt idx="10">
                  <c:v>9.0825688069999995</c:v>
                </c:pt>
                <c:pt idx="11">
                  <c:v>7.2923408849999998</c:v>
                </c:pt>
                <c:pt idx="12">
                  <c:v>4.9001331559999999</c:v>
                </c:pt>
                <c:pt idx="13">
                  <c:v>8.3594976449999994</c:v>
                </c:pt>
                <c:pt idx="14">
                  <c:v>6.6816143500000003</c:v>
                </c:pt>
                <c:pt idx="15">
                  <c:v>3.4469251860000001</c:v>
                </c:pt>
                <c:pt idx="16">
                  <c:v>10.17935046</c:v>
                </c:pt>
                <c:pt idx="17">
                  <c:v>8.1600421159999996</c:v>
                </c:pt>
                <c:pt idx="18">
                  <c:v>6.2796833769999996</c:v>
                </c:pt>
                <c:pt idx="19">
                  <c:v>11.100447857000001</c:v>
                </c:pt>
                <c:pt idx="20">
                  <c:v>4.6681254560000003</c:v>
                </c:pt>
                <c:pt idx="21">
                  <c:v>6.1685490879999998</c:v>
                </c:pt>
                <c:pt idx="22">
                  <c:v>8.6499595800000009</c:v>
                </c:pt>
                <c:pt idx="23">
                  <c:v>17.730216395999999</c:v>
                </c:pt>
                <c:pt idx="24">
                  <c:v>3.7632942460000001</c:v>
                </c:pt>
                <c:pt idx="25">
                  <c:v>14.269819193</c:v>
                </c:pt>
                <c:pt idx="26">
                  <c:v>15.793304221</c:v>
                </c:pt>
                <c:pt idx="27">
                  <c:v>9.0549102430000001</c:v>
                </c:pt>
                <c:pt idx="28">
                  <c:v>13.989343612000001</c:v>
                </c:pt>
                <c:pt idx="29">
                  <c:v>20.011422045</c:v>
                </c:pt>
                <c:pt idx="30">
                  <c:v>12.901342674</c:v>
                </c:pt>
                <c:pt idx="31">
                  <c:v>15.539959896999999</c:v>
                </c:pt>
                <c:pt idx="32">
                  <c:v>16.322559723000001</c:v>
                </c:pt>
                <c:pt idx="33">
                  <c:v>14.849142180999999</c:v>
                </c:pt>
                <c:pt idx="34">
                  <c:v>10.014317531</c:v>
                </c:pt>
                <c:pt idx="35">
                  <c:v>13.558769163999999</c:v>
                </c:pt>
                <c:pt idx="36">
                  <c:v>11.761612620999999</c:v>
                </c:pt>
                <c:pt idx="37">
                  <c:v>13.715710723000001</c:v>
                </c:pt>
                <c:pt idx="38">
                  <c:v>11.094349973</c:v>
                </c:pt>
                <c:pt idx="39">
                  <c:v>18.202886336999999</c:v>
                </c:pt>
                <c:pt idx="40">
                  <c:v>13.286713287</c:v>
                </c:pt>
                <c:pt idx="41">
                  <c:v>12.983300737</c:v>
                </c:pt>
                <c:pt idx="42">
                  <c:v>9.817307692</c:v>
                </c:pt>
                <c:pt idx="43">
                  <c:v>8.0370942809999999</c:v>
                </c:pt>
                <c:pt idx="44">
                  <c:v>16.926503341</c:v>
                </c:pt>
                <c:pt idx="45">
                  <c:v>9.9019939170000004</c:v>
                </c:pt>
                <c:pt idx="46">
                  <c:v>20.609318995999999</c:v>
                </c:pt>
                <c:pt idx="47">
                  <c:v>12.675296656</c:v>
                </c:pt>
                <c:pt idx="48">
                  <c:v>20.679357969000002</c:v>
                </c:pt>
                <c:pt idx="49">
                  <c:v>10.759792355</c:v>
                </c:pt>
                <c:pt idx="50">
                  <c:v>6.7456556079999999</c:v>
                </c:pt>
                <c:pt idx="51">
                  <c:v>15.383491599999999</c:v>
                </c:pt>
                <c:pt idx="52">
                  <c:v>13.667322537</c:v>
                </c:pt>
                <c:pt idx="53">
                  <c:v>7.1457125719999999</c:v>
                </c:pt>
                <c:pt idx="54">
                  <c:v>12.609351433</c:v>
                </c:pt>
                <c:pt idx="55">
                  <c:v>10.436103276000001</c:v>
                </c:pt>
                <c:pt idx="56">
                  <c:v>9.2451523550000001</c:v>
                </c:pt>
                <c:pt idx="57">
                  <c:v>7.9735620870000004</c:v>
                </c:pt>
                <c:pt idx="58">
                  <c:v>14.973419965</c:v>
                </c:pt>
                <c:pt idx="59">
                  <c:v>9.8317387000000007</c:v>
                </c:pt>
                <c:pt idx="60">
                  <c:v>11.794177387</c:v>
                </c:pt>
                <c:pt idx="61">
                  <c:v>9.3870871759999996</c:v>
                </c:pt>
                <c:pt idx="62">
                  <c:v>9.2852958409999999</c:v>
                </c:pt>
                <c:pt idx="63">
                  <c:v>7.1602681290000003</c:v>
                </c:pt>
                <c:pt idx="64">
                  <c:v>20.407393436</c:v>
                </c:pt>
                <c:pt idx="65">
                  <c:v>8.6833855799999995</c:v>
                </c:pt>
                <c:pt idx="66">
                  <c:v>21.347661923</c:v>
                </c:pt>
                <c:pt idx="67">
                  <c:v>15.214446952999999</c:v>
                </c:pt>
                <c:pt idx="68">
                  <c:v>9.9453978159999998</c:v>
                </c:pt>
                <c:pt idx="69">
                  <c:v>5.0218340609999998</c:v>
                </c:pt>
                <c:pt idx="70">
                  <c:v>13.227848100999999</c:v>
                </c:pt>
                <c:pt idx="71">
                  <c:v>9.0714285710000002</c:v>
                </c:pt>
                <c:pt idx="72">
                  <c:v>11.54875717</c:v>
                </c:pt>
                <c:pt idx="73">
                  <c:v>6.8534131089999999</c:v>
                </c:pt>
                <c:pt idx="74">
                  <c:v>11.954331765999999</c:v>
                </c:pt>
                <c:pt idx="75">
                  <c:v>12.989493791999999</c:v>
                </c:pt>
                <c:pt idx="76">
                  <c:v>6.7144136080000001</c:v>
                </c:pt>
                <c:pt idx="77">
                  <c:v>10.466245750000001</c:v>
                </c:pt>
                <c:pt idx="78">
                  <c:v>11.530753815000001</c:v>
                </c:pt>
                <c:pt idx="79">
                  <c:v>12.613720187</c:v>
                </c:pt>
                <c:pt idx="80">
                  <c:v>2.4132899320000001</c:v>
                </c:pt>
                <c:pt idx="81">
                  <c:v>5.8982346830000001</c:v>
                </c:pt>
                <c:pt idx="82">
                  <c:v>6.9913355240000001</c:v>
                </c:pt>
                <c:pt idx="83">
                  <c:v>17.681564246000001</c:v>
                </c:pt>
                <c:pt idx="84">
                  <c:v>10.932475884</c:v>
                </c:pt>
                <c:pt idx="85">
                  <c:v>13.656946205000001</c:v>
                </c:pt>
                <c:pt idx="86">
                  <c:v>7.4462217319999997</c:v>
                </c:pt>
                <c:pt idx="87">
                  <c:v>14.375444418000001</c:v>
                </c:pt>
                <c:pt idx="88">
                  <c:v>7.3911773299999997</c:v>
                </c:pt>
                <c:pt idx="89">
                  <c:v>11.150087697</c:v>
                </c:pt>
                <c:pt idx="90">
                  <c:v>6.445115811</c:v>
                </c:pt>
                <c:pt idx="91">
                  <c:v>6.1738293779999998</c:v>
                </c:pt>
                <c:pt idx="92">
                  <c:v>7.7521745769999999</c:v>
                </c:pt>
                <c:pt idx="93">
                  <c:v>7.0992651640000002</c:v>
                </c:pt>
                <c:pt idx="94">
                  <c:v>8.0451266879999999</c:v>
                </c:pt>
                <c:pt idx="95">
                  <c:v>5.2552552549999998</c:v>
                </c:pt>
                <c:pt idx="96">
                  <c:v>11.791542376000001</c:v>
                </c:pt>
                <c:pt idx="97">
                  <c:v>9.3889461040000004</c:v>
                </c:pt>
                <c:pt idx="98">
                  <c:v>5.280118989</c:v>
                </c:pt>
                <c:pt idx="99">
                  <c:v>4.7635635289999998</c:v>
                </c:pt>
                <c:pt idx="100">
                  <c:v>11.733800349999999</c:v>
                </c:pt>
                <c:pt idx="101">
                  <c:v>4.0646077390000004</c:v>
                </c:pt>
                <c:pt idx="102">
                  <c:v>8.3614341749999994</c:v>
                </c:pt>
                <c:pt idx="103">
                  <c:v>4.843473125</c:v>
                </c:pt>
                <c:pt idx="104">
                  <c:v>5.0284761769999999</c:v>
                </c:pt>
                <c:pt idx="105">
                  <c:v>12.776412776000001</c:v>
                </c:pt>
                <c:pt idx="106">
                  <c:v>9.446606139</c:v>
                </c:pt>
                <c:pt idx="107">
                  <c:v>4.6999276930000002</c:v>
                </c:pt>
                <c:pt idx="108">
                  <c:v>9.6551724140000008</c:v>
                </c:pt>
                <c:pt idx="109">
                  <c:v>9.7702024049999991</c:v>
                </c:pt>
                <c:pt idx="110">
                  <c:v>12.437534703000001</c:v>
                </c:pt>
                <c:pt idx="111">
                  <c:v>8.0971659920000008</c:v>
                </c:pt>
                <c:pt idx="112">
                  <c:v>10.138113429000001</c:v>
                </c:pt>
                <c:pt idx="113">
                  <c:v>11.965607834</c:v>
                </c:pt>
                <c:pt idx="114">
                  <c:v>13.045977011</c:v>
                </c:pt>
                <c:pt idx="115">
                  <c:v>8.462332301</c:v>
                </c:pt>
                <c:pt idx="116">
                  <c:v>12.425056852999999</c:v>
                </c:pt>
                <c:pt idx="117">
                  <c:v>8.0810028930000009</c:v>
                </c:pt>
                <c:pt idx="118">
                  <c:v>5.2083333329999997</c:v>
                </c:pt>
                <c:pt idx="119">
                  <c:v>8.5098612130000006</c:v>
                </c:pt>
                <c:pt idx="120">
                  <c:v>4.5351473919999998</c:v>
                </c:pt>
                <c:pt idx="121">
                  <c:v>5.203503349</c:v>
                </c:pt>
                <c:pt idx="122">
                  <c:v>6.9383259910000001</c:v>
                </c:pt>
                <c:pt idx="123">
                  <c:v>9.0319361279999999</c:v>
                </c:pt>
                <c:pt idx="124">
                  <c:v>8.9960886569999996</c:v>
                </c:pt>
                <c:pt idx="125">
                  <c:v>8.8540882399999994</c:v>
                </c:pt>
                <c:pt idx="126">
                  <c:v>4.3296817939999999</c:v>
                </c:pt>
                <c:pt idx="127">
                  <c:v>14.98620901</c:v>
                </c:pt>
                <c:pt idx="128">
                  <c:v>5.1927616050000003</c:v>
                </c:pt>
                <c:pt idx="129">
                  <c:v>10.306122449</c:v>
                </c:pt>
                <c:pt idx="130">
                  <c:v>7.6421248840000002</c:v>
                </c:pt>
                <c:pt idx="131">
                  <c:v>15.138653084</c:v>
                </c:pt>
                <c:pt idx="132">
                  <c:v>3.4934497819999999</c:v>
                </c:pt>
                <c:pt idx="133">
                  <c:v>4.3943870010000001</c:v>
                </c:pt>
                <c:pt idx="134">
                  <c:v>9.1606498189999996</c:v>
                </c:pt>
                <c:pt idx="135">
                  <c:v>6.7107438019999996</c:v>
                </c:pt>
                <c:pt idx="136">
                  <c:v>12.325711098999999</c:v>
                </c:pt>
                <c:pt idx="137">
                  <c:v>13.073908175</c:v>
                </c:pt>
                <c:pt idx="138">
                  <c:v>9.6655518390000008</c:v>
                </c:pt>
                <c:pt idx="139">
                  <c:v>9.6675476420000006</c:v>
                </c:pt>
                <c:pt idx="140">
                  <c:v>7.6640711899999996</c:v>
                </c:pt>
                <c:pt idx="141">
                  <c:v>11.17223868</c:v>
                </c:pt>
                <c:pt idx="142">
                  <c:v>8.3890954149999999</c:v>
                </c:pt>
                <c:pt idx="143">
                  <c:v>7.9142488719999999</c:v>
                </c:pt>
                <c:pt idx="144">
                  <c:v>9.9565052949999995</c:v>
                </c:pt>
                <c:pt idx="145">
                  <c:v>10.892586989</c:v>
                </c:pt>
                <c:pt idx="146">
                  <c:v>11.897810219</c:v>
                </c:pt>
                <c:pt idx="147">
                  <c:v>13.991658819</c:v>
                </c:pt>
                <c:pt idx="148">
                  <c:v>8.216953556</c:v>
                </c:pt>
                <c:pt idx="149">
                  <c:v>15.239532252</c:v>
                </c:pt>
                <c:pt idx="150">
                  <c:v>9.4468614049999999</c:v>
                </c:pt>
                <c:pt idx="151">
                  <c:v>1.007556675</c:v>
                </c:pt>
                <c:pt idx="152">
                  <c:v>14.110058456000001</c:v>
                </c:pt>
                <c:pt idx="153">
                  <c:v>8.4375</c:v>
                </c:pt>
                <c:pt idx="154">
                  <c:v>16.027531957000001</c:v>
                </c:pt>
                <c:pt idx="155">
                  <c:v>16.50025385</c:v>
                </c:pt>
                <c:pt idx="156">
                  <c:v>9.5816464240000006</c:v>
                </c:pt>
                <c:pt idx="157">
                  <c:v>5.6379036530000004</c:v>
                </c:pt>
                <c:pt idx="158">
                  <c:v>10.390214717999999</c:v>
                </c:pt>
                <c:pt idx="159">
                  <c:v>2.2561863170000001</c:v>
                </c:pt>
                <c:pt idx="160">
                  <c:v>13.182886695000001</c:v>
                </c:pt>
                <c:pt idx="161">
                  <c:v>5.3091397850000002</c:v>
                </c:pt>
                <c:pt idx="162">
                  <c:v>7.7595066800000003</c:v>
                </c:pt>
                <c:pt idx="163">
                  <c:v>5.0816696910000001</c:v>
                </c:pt>
                <c:pt idx="164">
                  <c:v>10.942649966999999</c:v>
                </c:pt>
                <c:pt idx="165">
                  <c:v>19.81544439</c:v>
                </c:pt>
                <c:pt idx="166">
                  <c:v>14.938451908999999</c:v>
                </c:pt>
                <c:pt idx="167">
                  <c:v>3.8612565449999998</c:v>
                </c:pt>
                <c:pt idx="168">
                  <c:v>5.407407407</c:v>
                </c:pt>
                <c:pt idx="169">
                  <c:v>15.654688145</c:v>
                </c:pt>
                <c:pt idx="170">
                  <c:v>8.5996513649999997</c:v>
                </c:pt>
                <c:pt idx="171">
                  <c:v>12.563391062999999</c:v>
                </c:pt>
                <c:pt idx="172">
                  <c:v>6.7151034789999997</c:v>
                </c:pt>
                <c:pt idx="173">
                  <c:v>7.9</c:v>
                </c:pt>
                <c:pt idx="174">
                  <c:v>11.253357207000001</c:v>
                </c:pt>
                <c:pt idx="175">
                  <c:v>9.6613219899999994</c:v>
                </c:pt>
                <c:pt idx="176">
                  <c:v>8.9083775680000006</c:v>
                </c:pt>
                <c:pt idx="177">
                  <c:v>8.749424758</c:v>
                </c:pt>
                <c:pt idx="178">
                  <c:v>8.9950935849999993</c:v>
                </c:pt>
                <c:pt idx="179">
                  <c:v>15.372378886</c:v>
                </c:pt>
                <c:pt idx="180">
                  <c:v>11.314984709000001</c:v>
                </c:pt>
                <c:pt idx="181">
                  <c:v>8.0483239750000006</c:v>
                </c:pt>
                <c:pt idx="182">
                  <c:v>14.804029591999999</c:v>
                </c:pt>
                <c:pt idx="183">
                  <c:v>9.0717595840000005</c:v>
                </c:pt>
                <c:pt idx="184">
                  <c:v>9.9642309660000006</c:v>
                </c:pt>
                <c:pt idx="185">
                  <c:v>6.4008983720000003</c:v>
                </c:pt>
                <c:pt idx="186">
                  <c:v>8.5123437000000006</c:v>
                </c:pt>
                <c:pt idx="187">
                  <c:v>8.7542662119999992</c:v>
                </c:pt>
                <c:pt idx="188">
                  <c:v>10.733863836999999</c:v>
                </c:pt>
                <c:pt idx="189">
                  <c:v>17.432354633999999</c:v>
                </c:pt>
                <c:pt idx="190">
                  <c:v>7.1379071380000001</c:v>
                </c:pt>
                <c:pt idx="191">
                  <c:v>5.8337384539999997</c:v>
                </c:pt>
                <c:pt idx="192">
                  <c:v>4.6692606999999997</c:v>
                </c:pt>
                <c:pt idx="193">
                  <c:v>9.2935040299999994</c:v>
                </c:pt>
                <c:pt idx="194">
                  <c:v>15.081024569</c:v>
                </c:pt>
                <c:pt idx="195">
                  <c:v>7.7270081490000004</c:v>
                </c:pt>
                <c:pt idx="196">
                  <c:v>5.9608288390000004</c:v>
                </c:pt>
                <c:pt idx="197">
                  <c:v>4.5780346820000002</c:v>
                </c:pt>
                <c:pt idx="198">
                  <c:v>8.9004104559999995</c:v>
                </c:pt>
                <c:pt idx="199">
                  <c:v>10.677966101999999</c:v>
                </c:pt>
                <c:pt idx="200">
                  <c:v>7.0843091329999996</c:v>
                </c:pt>
                <c:pt idx="201">
                  <c:v>8.7330316739999994</c:v>
                </c:pt>
                <c:pt idx="202">
                  <c:v>3.0927835049999999</c:v>
                </c:pt>
                <c:pt idx="203">
                  <c:v>9.8516546219999999</c:v>
                </c:pt>
                <c:pt idx="204">
                  <c:v>3.8917089680000001</c:v>
                </c:pt>
                <c:pt idx="205">
                  <c:v>7.9734731649999997</c:v>
                </c:pt>
                <c:pt idx="206">
                  <c:v>11.264544175999999</c:v>
                </c:pt>
                <c:pt idx="207">
                  <c:v>9.9435903109999995</c:v>
                </c:pt>
                <c:pt idx="208">
                  <c:v>8.7606287040000002</c:v>
                </c:pt>
                <c:pt idx="209">
                  <c:v>11.524594386</c:v>
                </c:pt>
                <c:pt idx="210">
                  <c:v>7.4590596939999996</c:v>
                </c:pt>
                <c:pt idx="211">
                  <c:v>18.444883939</c:v>
                </c:pt>
                <c:pt idx="212">
                  <c:v>12.008486563</c:v>
                </c:pt>
                <c:pt idx="213">
                  <c:v>14.606609432000001</c:v>
                </c:pt>
                <c:pt idx="214">
                  <c:v>11.286992429</c:v>
                </c:pt>
                <c:pt idx="215">
                  <c:v>9.0490232220000006</c:v>
                </c:pt>
                <c:pt idx="216">
                  <c:v>7.1749795580000004</c:v>
                </c:pt>
                <c:pt idx="217">
                  <c:v>9.5745941460000008</c:v>
                </c:pt>
                <c:pt idx="218">
                  <c:v>7.9049341259999997</c:v>
                </c:pt>
                <c:pt idx="219">
                  <c:v>11.841100076</c:v>
                </c:pt>
                <c:pt idx="220">
                  <c:v>16.499162478999999</c:v>
                </c:pt>
                <c:pt idx="221">
                  <c:v>6.5615141960000001</c:v>
                </c:pt>
                <c:pt idx="222">
                  <c:v>3.805620609</c:v>
                </c:pt>
                <c:pt idx="223">
                  <c:v>9.2680608370000002</c:v>
                </c:pt>
                <c:pt idx="224">
                  <c:v>10.924981792000001</c:v>
                </c:pt>
              </c:numCache>
            </c:numRef>
          </c:xVal>
          <c:yVal>
            <c:numRef>
              <c:f>'[1]18+ depression qof&amp;IMD corre'!$G$2:$G$226</c:f>
              <c:numCache>
                <c:formatCode>General</c:formatCode>
                <c:ptCount val="225"/>
                <c:pt idx="0">
                  <c:v>27.992000000000001</c:v>
                </c:pt>
                <c:pt idx="1">
                  <c:v>29.86</c:v>
                </c:pt>
                <c:pt idx="2">
                  <c:v>28.486000000000001</c:v>
                </c:pt>
                <c:pt idx="3">
                  <c:v>31.751999999999999</c:v>
                </c:pt>
                <c:pt idx="4">
                  <c:v>32.262</c:v>
                </c:pt>
                <c:pt idx="5">
                  <c:v>28.015999999999998</c:v>
                </c:pt>
                <c:pt idx="6">
                  <c:v>30.280999999999999</c:v>
                </c:pt>
                <c:pt idx="7">
                  <c:v>18.811</c:v>
                </c:pt>
                <c:pt idx="8">
                  <c:v>41.58</c:v>
                </c:pt>
                <c:pt idx="9">
                  <c:v>33.494999999999997</c:v>
                </c:pt>
                <c:pt idx="10">
                  <c:v>25.588999999999999</c:v>
                </c:pt>
                <c:pt idx="11">
                  <c:v>36.378</c:v>
                </c:pt>
                <c:pt idx="12">
                  <c:v>37.357999999999997</c:v>
                </c:pt>
                <c:pt idx="13">
                  <c:v>23.619</c:v>
                </c:pt>
                <c:pt idx="14">
                  <c:v>35.94</c:v>
                </c:pt>
                <c:pt idx="15">
                  <c:v>35.268999999999998</c:v>
                </c:pt>
                <c:pt idx="16">
                  <c:v>38.582999999999998</c:v>
                </c:pt>
                <c:pt idx="17">
                  <c:v>26.391999999999999</c:v>
                </c:pt>
                <c:pt idx="18">
                  <c:v>41.968000000000004</c:v>
                </c:pt>
                <c:pt idx="19">
                  <c:v>46.731000000000002</c:v>
                </c:pt>
                <c:pt idx="20">
                  <c:v>27.768999999999998</c:v>
                </c:pt>
                <c:pt idx="21">
                  <c:v>30.963999999999999</c:v>
                </c:pt>
                <c:pt idx="22">
                  <c:v>41.320999999999998</c:v>
                </c:pt>
                <c:pt idx="23">
                  <c:v>42.119</c:v>
                </c:pt>
                <c:pt idx="24">
                  <c:v>35.085999999999999</c:v>
                </c:pt>
                <c:pt idx="25">
                  <c:v>37.122</c:v>
                </c:pt>
                <c:pt idx="26">
                  <c:v>49.823</c:v>
                </c:pt>
                <c:pt idx="27">
                  <c:v>53.34</c:v>
                </c:pt>
                <c:pt idx="28">
                  <c:v>49.43</c:v>
                </c:pt>
                <c:pt idx="29">
                  <c:v>54.792000000000002</c:v>
                </c:pt>
                <c:pt idx="30">
                  <c:v>54.975999999999999</c:v>
                </c:pt>
                <c:pt idx="31">
                  <c:v>35.661999999999999</c:v>
                </c:pt>
                <c:pt idx="32">
                  <c:v>51.334000000000003</c:v>
                </c:pt>
                <c:pt idx="33">
                  <c:v>40.756999999999998</c:v>
                </c:pt>
                <c:pt idx="34">
                  <c:v>33.112000000000002</c:v>
                </c:pt>
                <c:pt idx="35">
                  <c:v>22.039000000000001</c:v>
                </c:pt>
                <c:pt idx="36">
                  <c:v>35.103999999999999</c:v>
                </c:pt>
                <c:pt idx="37">
                  <c:v>35.052</c:v>
                </c:pt>
                <c:pt idx="38">
                  <c:v>21.742000000000001</c:v>
                </c:pt>
                <c:pt idx="39">
                  <c:v>52.807000000000002</c:v>
                </c:pt>
                <c:pt idx="40">
                  <c:v>41.372999999999998</c:v>
                </c:pt>
                <c:pt idx="41">
                  <c:v>36.308</c:v>
                </c:pt>
                <c:pt idx="42">
                  <c:v>30.475000000000001</c:v>
                </c:pt>
                <c:pt idx="43">
                  <c:v>37.100999999999999</c:v>
                </c:pt>
                <c:pt idx="44">
                  <c:v>50.576000000000001</c:v>
                </c:pt>
                <c:pt idx="45">
                  <c:v>29.745999999999999</c:v>
                </c:pt>
                <c:pt idx="46">
                  <c:v>31.286999999999999</c:v>
                </c:pt>
                <c:pt idx="47">
                  <c:v>40.244999999999997</c:v>
                </c:pt>
                <c:pt idx="48">
                  <c:v>66.116</c:v>
                </c:pt>
                <c:pt idx="49">
                  <c:v>9.1980000000000004</c:v>
                </c:pt>
                <c:pt idx="50">
                  <c:v>17.859000000000002</c:v>
                </c:pt>
                <c:pt idx="51">
                  <c:v>22.239000000000001</c:v>
                </c:pt>
                <c:pt idx="52">
                  <c:v>21.829000000000001</c:v>
                </c:pt>
                <c:pt idx="53">
                  <c:v>19.329999999999998</c:v>
                </c:pt>
                <c:pt idx="54">
                  <c:v>21.259</c:v>
                </c:pt>
                <c:pt idx="55">
                  <c:v>17.013000000000002</c:v>
                </c:pt>
                <c:pt idx="56">
                  <c:v>15.522</c:v>
                </c:pt>
                <c:pt idx="57">
                  <c:v>14.51</c:v>
                </c:pt>
                <c:pt idx="58">
                  <c:v>18.795000000000002</c:v>
                </c:pt>
                <c:pt idx="59">
                  <c:v>22.452999999999999</c:v>
                </c:pt>
                <c:pt idx="60">
                  <c:v>11.881</c:v>
                </c:pt>
                <c:pt idx="61">
                  <c:v>12.95</c:v>
                </c:pt>
                <c:pt idx="62">
                  <c:v>9.1669999999999998</c:v>
                </c:pt>
                <c:pt idx="63">
                  <c:v>10.345000000000001</c:v>
                </c:pt>
                <c:pt idx="64">
                  <c:v>30.63</c:v>
                </c:pt>
                <c:pt idx="65">
                  <c:v>15.563000000000001</c:v>
                </c:pt>
                <c:pt idx="66">
                  <c:v>18.893999999999998</c:v>
                </c:pt>
                <c:pt idx="67">
                  <c:v>14.395</c:v>
                </c:pt>
                <c:pt idx="68">
                  <c:v>10.004</c:v>
                </c:pt>
                <c:pt idx="69">
                  <c:v>6.5010000000000003</c:v>
                </c:pt>
                <c:pt idx="70">
                  <c:v>28.405000000000001</c:v>
                </c:pt>
                <c:pt idx="71">
                  <c:v>8.2119999999999997</c:v>
                </c:pt>
                <c:pt idx="72">
                  <c:v>22.347000000000001</c:v>
                </c:pt>
                <c:pt idx="73">
                  <c:v>7.4020000000000001</c:v>
                </c:pt>
                <c:pt idx="74">
                  <c:v>14.484999999999999</c:v>
                </c:pt>
                <c:pt idx="75">
                  <c:v>18.198</c:v>
                </c:pt>
                <c:pt idx="76">
                  <c:v>13.802</c:v>
                </c:pt>
                <c:pt idx="77">
                  <c:v>22.655000000000001</c:v>
                </c:pt>
                <c:pt idx="78">
                  <c:v>16.670000000000002</c:v>
                </c:pt>
                <c:pt idx="79">
                  <c:v>18.545999999999999</c:v>
                </c:pt>
                <c:pt idx="80">
                  <c:v>16.553000000000001</c:v>
                </c:pt>
                <c:pt idx="81">
                  <c:v>37.139000000000003</c:v>
                </c:pt>
                <c:pt idx="82">
                  <c:v>8.6950000000000003</c:v>
                </c:pt>
                <c:pt idx="83">
                  <c:v>40.097999999999999</c:v>
                </c:pt>
                <c:pt idx="84">
                  <c:v>31.215</c:v>
                </c:pt>
                <c:pt idx="85">
                  <c:v>32.094999999999999</c:v>
                </c:pt>
                <c:pt idx="86">
                  <c:v>39.546999999999997</c:v>
                </c:pt>
                <c:pt idx="87">
                  <c:v>31.469000000000001</c:v>
                </c:pt>
                <c:pt idx="88">
                  <c:v>42.667999999999999</c:v>
                </c:pt>
                <c:pt idx="89">
                  <c:v>30.391999999999999</c:v>
                </c:pt>
                <c:pt idx="90">
                  <c:v>31.815999999999999</c:v>
                </c:pt>
                <c:pt idx="91">
                  <c:v>23.454000000000001</c:v>
                </c:pt>
                <c:pt idx="92">
                  <c:v>18.273</c:v>
                </c:pt>
                <c:pt idx="93">
                  <c:v>13.023999999999999</c:v>
                </c:pt>
                <c:pt idx="94">
                  <c:v>28.664000000000001</c:v>
                </c:pt>
                <c:pt idx="95">
                  <c:v>19.904</c:v>
                </c:pt>
                <c:pt idx="96">
                  <c:v>23.64</c:v>
                </c:pt>
                <c:pt idx="97">
                  <c:v>33.566000000000003</c:v>
                </c:pt>
                <c:pt idx="98">
                  <c:v>18.652999999999999</c:v>
                </c:pt>
                <c:pt idx="99">
                  <c:v>13.125999999999999</c:v>
                </c:pt>
                <c:pt idx="100">
                  <c:v>39.295000000000002</c:v>
                </c:pt>
                <c:pt idx="101">
                  <c:v>22.323</c:v>
                </c:pt>
                <c:pt idx="102">
                  <c:v>39.304000000000002</c:v>
                </c:pt>
                <c:pt idx="103">
                  <c:v>28.664000000000001</c:v>
                </c:pt>
                <c:pt idx="104">
                  <c:v>26.254000000000001</c:v>
                </c:pt>
                <c:pt idx="105">
                  <c:v>28.091999999999999</c:v>
                </c:pt>
                <c:pt idx="106">
                  <c:v>40.438000000000002</c:v>
                </c:pt>
                <c:pt idx="107">
                  <c:v>32.067</c:v>
                </c:pt>
                <c:pt idx="108">
                  <c:v>41.195999999999998</c:v>
                </c:pt>
                <c:pt idx="109">
                  <c:v>38.94</c:v>
                </c:pt>
                <c:pt idx="110">
                  <c:v>34.829000000000001</c:v>
                </c:pt>
                <c:pt idx="111">
                  <c:v>35.811999999999998</c:v>
                </c:pt>
                <c:pt idx="112">
                  <c:v>41.77</c:v>
                </c:pt>
                <c:pt idx="113">
                  <c:v>46.470999999999997</c:v>
                </c:pt>
                <c:pt idx="114">
                  <c:v>33.433</c:v>
                </c:pt>
                <c:pt idx="115">
                  <c:v>23.21</c:v>
                </c:pt>
                <c:pt idx="116">
                  <c:v>36.747999999999998</c:v>
                </c:pt>
                <c:pt idx="117">
                  <c:v>29.521999999999998</c:v>
                </c:pt>
                <c:pt idx="118">
                  <c:v>15.715999999999999</c:v>
                </c:pt>
                <c:pt idx="119">
                  <c:v>32.860999999999997</c:v>
                </c:pt>
                <c:pt idx="120">
                  <c:v>26.782</c:v>
                </c:pt>
                <c:pt idx="121">
                  <c:v>24.024000000000001</c:v>
                </c:pt>
                <c:pt idx="122">
                  <c:v>27.829000000000001</c:v>
                </c:pt>
                <c:pt idx="123">
                  <c:v>33.320999999999998</c:v>
                </c:pt>
                <c:pt idx="124">
                  <c:v>41.792999999999999</c:v>
                </c:pt>
                <c:pt idx="125">
                  <c:v>25.943000000000001</c:v>
                </c:pt>
                <c:pt idx="126">
                  <c:v>41.271999999999998</c:v>
                </c:pt>
                <c:pt idx="127">
                  <c:v>17.539000000000001</c:v>
                </c:pt>
                <c:pt idx="128">
                  <c:v>40.112000000000002</c:v>
                </c:pt>
                <c:pt idx="129">
                  <c:v>28.128</c:v>
                </c:pt>
                <c:pt idx="130">
                  <c:v>36.999000000000002</c:v>
                </c:pt>
                <c:pt idx="131">
                  <c:v>27.952000000000002</c:v>
                </c:pt>
                <c:pt idx="132">
                  <c:v>53.948999999999998</c:v>
                </c:pt>
                <c:pt idx="133">
                  <c:v>15.41</c:v>
                </c:pt>
                <c:pt idx="134">
                  <c:v>34.716000000000001</c:v>
                </c:pt>
                <c:pt idx="135">
                  <c:v>49.304000000000002</c:v>
                </c:pt>
                <c:pt idx="136">
                  <c:v>36.719000000000001</c:v>
                </c:pt>
                <c:pt idx="137">
                  <c:v>32.81</c:v>
                </c:pt>
                <c:pt idx="138">
                  <c:v>13.388</c:v>
                </c:pt>
                <c:pt idx="139">
                  <c:v>8.7949999999999999</c:v>
                </c:pt>
                <c:pt idx="140">
                  <c:v>6.7759999999999998</c:v>
                </c:pt>
                <c:pt idx="141">
                  <c:v>34.840000000000003</c:v>
                </c:pt>
                <c:pt idx="142">
                  <c:v>10.677</c:v>
                </c:pt>
                <c:pt idx="143">
                  <c:v>12.08</c:v>
                </c:pt>
                <c:pt idx="144">
                  <c:v>19.143999999999998</c:v>
                </c:pt>
                <c:pt idx="145">
                  <c:v>43.07</c:v>
                </c:pt>
                <c:pt idx="146">
                  <c:v>43.024999999999999</c:v>
                </c:pt>
                <c:pt idx="147">
                  <c:v>19.096</c:v>
                </c:pt>
                <c:pt idx="148">
                  <c:v>10.561</c:v>
                </c:pt>
                <c:pt idx="149">
                  <c:v>23.968</c:v>
                </c:pt>
                <c:pt idx="150">
                  <c:v>20.315000000000001</c:v>
                </c:pt>
                <c:pt idx="151">
                  <c:v>36.823999999999998</c:v>
                </c:pt>
                <c:pt idx="152">
                  <c:v>25.515000000000001</c:v>
                </c:pt>
                <c:pt idx="153">
                  <c:v>25.614999999999998</c:v>
                </c:pt>
                <c:pt idx="154">
                  <c:v>14.273999999999999</c:v>
                </c:pt>
                <c:pt idx="155">
                  <c:v>43.996000000000002</c:v>
                </c:pt>
                <c:pt idx="156">
                  <c:v>11.513999999999999</c:v>
                </c:pt>
                <c:pt idx="157">
                  <c:v>35.722999999999999</c:v>
                </c:pt>
                <c:pt idx="158">
                  <c:v>20.420000000000002</c:v>
                </c:pt>
                <c:pt idx="159">
                  <c:v>30.689</c:v>
                </c:pt>
                <c:pt idx="160">
                  <c:v>27.641999999999999</c:v>
                </c:pt>
                <c:pt idx="161">
                  <c:v>28.917000000000002</c:v>
                </c:pt>
                <c:pt idx="162">
                  <c:v>32.627000000000002</c:v>
                </c:pt>
                <c:pt idx="163">
                  <c:v>10.452999999999999</c:v>
                </c:pt>
                <c:pt idx="164">
                  <c:v>22.588999999999999</c:v>
                </c:pt>
                <c:pt idx="165">
                  <c:v>49.637</c:v>
                </c:pt>
                <c:pt idx="166">
                  <c:v>19.716999999999999</c:v>
                </c:pt>
                <c:pt idx="167">
                  <c:v>33.037999999999997</c:v>
                </c:pt>
                <c:pt idx="168">
                  <c:v>36.648000000000003</c:v>
                </c:pt>
                <c:pt idx="169">
                  <c:v>40.856999999999999</c:v>
                </c:pt>
                <c:pt idx="170">
                  <c:v>28.405999999999999</c:v>
                </c:pt>
                <c:pt idx="171">
                  <c:v>22.076000000000001</c:v>
                </c:pt>
                <c:pt idx="172">
                  <c:v>10.664</c:v>
                </c:pt>
                <c:pt idx="173">
                  <c:v>18.574999999999999</c:v>
                </c:pt>
                <c:pt idx="174">
                  <c:v>18.594000000000001</c:v>
                </c:pt>
                <c:pt idx="175">
                  <c:v>12.278</c:v>
                </c:pt>
                <c:pt idx="176">
                  <c:v>17.757000000000001</c:v>
                </c:pt>
                <c:pt idx="177">
                  <c:v>16.161000000000001</c:v>
                </c:pt>
                <c:pt idx="178">
                  <c:v>30.759</c:v>
                </c:pt>
                <c:pt idx="179">
                  <c:v>32.576999999999998</c:v>
                </c:pt>
                <c:pt idx="180">
                  <c:v>30.434999999999999</c:v>
                </c:pt>
                <c:pt idx="181">
                  <c:v>10.895</c:v>
                </c:pt>
                <c:pt idx="182">
                  <c:v>34.661000000000001</c:v>
                </c:pt>
                <c:pt idx="183">
                  <c:v>12.444000000000001</c:v>
                </c:pt>
                <c:pt idx="184">
                  <c:v>41.078000000000003</c:v>
                </c:pt>
                <c:pt idx="185">
                  <c:v>11.667999999999999</c:v>
                </c:pt>
                <c:pt idx="186">
                  <c:v>11.18</c:v>
                </c:pt>
                <c:pt idx="187">
                  <c:v>15.843</c:v>
                </c:pt>
                <c:pt idx="188">
                  <c:v>7.8630000000000004</c:v>
                </c:pt>
                <c:pt idx="189">
                  <c:v>29.088999999999999</c:v>
                </c:pt>
                <c:pt idx="190">
                  <c:v>41.212000000000003</c:v>
                </c:pt>
                <c:pt idx="191">
                  <c:v>27.625</c:v>
                </c:pt>
                <c:pt idx="192">
                  <c:v>13.641999999999999</c:v>
                </c:pt>
                <c:pt idx="193">
                  <c:v>10.885999999999999</c:v>
                </c:pt>
                <c:pt idx="194">
                  <c:v>31.707000000000001</c:v>
                </c:pt>
                <c:pt idx="195">
                  <c:v>44.604999999999997</c:v>
                </c:pt>
                <c:pt idx="196">
                  <c:v>12.798</c:v>
                </c:pt>
                <c:pt idx="197">
                  <c:v>13.055999999999999</c:v>
                </c:pt>
                <c:pt idx="198">
                  <c:v>9.3260000000000005</c:v>
                </c:pt>
                <c:pt idx="199">
                  <c:v>9.7170000000000005</c:v>
                </c:pt>
                <c:pt idx="200">
                  <c:v>16.166</c:v>
                </c:pt>
                <c:pt idx="201">
                  <c:v>15.613</c:v>
                </c:pt>
                <c:pt idx="202">
                  <c:v>29.308</c:v>
                </c:pt>
                <c:pt idx="203">
                  <c:v>20.614000000000001</c:v>
                </c:pt>
                <c:pt idx="204">
                  <c:v>29.128</c:v>
                </c:pt>
                <c:pt idx="205">
                  <c:v>19.372</c:v>
                </c:pt>
                <c:pt idx="206">
                  <c:v>14.509</c:v>
                </c:pt>
                <c:pt idx="207">
                  <c:v>10.644</c:v>
                </c:pt>
                <c:pt idx="208">
                  <c:v>15.548999999999999</c:v>
                </c:pt>
                <c:pt idx="209">
                  <c:v>34.066000000000003</c:v>
                </c:pt>
                <c:pt idx="210">
                  <c:v>15.667</c:v>
                </c:pt>
                <c:pt idx="211">
                  <c:v>39.676000000000002</c:v>
                </c:pt>
                <c:pt idx="212">
                  <c:v>12.86</c:v>
                </c:pt>
                <c:pt idx="213">
                  <c:v>12.476000000000001</c:v>
                </c:pt>
                <c:pt idx="214">
                  <c:v>16.382999999999999</c:v>
                </c:pt>
                <c:pt idx="215">
                  <c:v>11.711</c:v>
                </c:pt>
                <c:pt idx="216">
                  <c:v>19.797999999999998</c:v>
                </c:pt>
                <c:pt idx="217">
                  <c:v>11.243</c:v>
                </c:pt>
                <c:pt idx="218">
                  <c:v>11.353999999999999</c:v>
                </c:pt>
                <c:pt idx="219">
                  <c:v>20.637</c:v>
                </c:pt>
                <c:pt idx="220">
                  <c:v>36.744</c:v>
                </c:pt>
                <c:pt idx="221">
                  <c:v>36.146000000000001</c:v>
                </c:pt>
                <c:pt idx="222">
                  <c:v>16.571000000000002</c:v>
                </c:pt>
                <c:pt idx="223">
                  <c:v>15.699</c:v>
                </c:pt>
                <c:pt idx="224">
                  <c:v>13.087999999999999</c:v>
                </c:pt>
              </c:numCache>
            </c:numRef>
          </c:yVal>
          <c:smooth val="0"/>
        </c:ser>
        <c:dLbls>
          <c:showLegendKey val="0"/>
          <c:showVal val="0"/>
          <c:showCatName val="0"/>
          <c:showSerName val="0"/>
          <c:showPercent val="0"/>
          <c:showBubbleSize val="0"/>
        </c:dLbls>
        <c:axId val="139003960"/>
        <c:axId val="139004352"/>
      </c:scatterChart>
      <c:valAx>
        <c:axId val="139003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9004352"/>
        <c:crosses val="autoZero"/>
        <c:crossBetween val="midCat"/>
      </c:valAx>
      <c:valAx>
        <c:axId val="139004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90039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514350</xdr:colOff>
      <xdr:row>3</xdr:row>
      <xdr:rowOff>180975</xdr:rowOff>
    </xdr:from>
    <xdr:ext cx="184731" cy="264560"/>
    <xdr:sp macro="" textlink="">
      <xdr:nvSpPr>
        <xdr:cNvPr id="2" name="TextBox 1"/>
        <xdr:cNvSpPr txBox="1"/>
      </xdr:nvSpPr>
      <xdr:spPr>
        <a:xfrm>
          <a:off x="5143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19049</xdr:colOff>
      <xdr:row>1</xdr:row>
      <xdr:rowOff>195261</xdr:rowOff>
    </xdr:from>
    <xdr:to>
      <xdr:col>25</xdr:col>
      <xdr:colOff>247650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180974</xdr:colOff>
      <xdr:row>1</xdr:row>
      <xdr:rowOff>61911</xdr:rowOff>
    </xdr:from>
    <xdr:to>
      <xdr:col>22</xdr:col>
      <xdr:colOff>495300</xdr:colOff>
      <xdr:row>12</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190500</xdr:colOff>
      <xdr:row>2</xdr:row>
      <xdr:rowOff>123825</xdr:rowOff>
    </xdr:from>
    <xdr:to>
      <xdr:col>18</xdr:col>
      <xdr:colOff>600075</xdr:colOff>
      <xdr:row>21</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xdr:row>
      <xdr:rowOff>123825</xdr:rowOff>
    </xdr:from>
    <xdr:to>
      <xdr:col>10</xdr:col>
      <xdr:colOff>186567</xdr:colOff>
      <xdr:row>21</xdr:row>
      <xdr:rowOff>189933</xdr:rowOff>
    </xdr:to>
    <xdr:grpSp>
      <xdr:nvGrpSpPr>
        <xdr:cNvPr id="5" name="Group 4"/>
        <xdr:cNvGrpSpPr/>
      </xdr:nvGrpSpPr>
      <xdr:grpSpPr>
        <a:xfrm>
          <a:off x="685800" y="533400"/>
          <a:ext cx="5596767" cy="3495108"/>
          <a:chOff x="8067675" y="166686"/>
          <a:chExt cx="5596767" cy="3685608"/>
        </a:xfrm>
      </xdr:grpSpPr>
      <xdr:graphicFrame macro="">
        <xdr:nvGraphicFramePr>
          <xdr:cNvPr id="6" name="Chart 5"/>
          <xdr:cNvGraphicFramePr/>
        </xdr:nvGraphicFramePr>
        <xdr:xfrm>
          <a:off x="8105773" y="166686"/>
          <a:ext cx="5558669" cy="3685608"/>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7" name="Group 6"/>
          <xdr:cNvGrpSpPr/>
        </xdr:nvGrpSpPr>
        <xdr:grpSpPr>
          <a:xfrm>
            <a:off x="8067675" y="636224"/>
            <a:ext cx="4857750" cy="3154726"/>
            <a:chOff x="7562850" y="750524"/>
            <a:chExt cx="4752975" cy="3085911"/>
          </a:xfrm>
        </xdr:grpSpPr>
        <xdr:sp macro="" textlink="">
          <xdr:nvSpPr>
            <xdr:cNvPr id="8" name="TextBox 7"/>
            <xdr:cNvSpPr txBox="1"/>
          </xdr:nvSpPr>
          <xdr:spPr>
            <a:xfrm>
              <a:off x="9525000" y="3400931"/>
              <a:ext cx="1702902"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lang="en-GB" sz="1000" b="1">
                  <a:latin typeface="Arial" panose="020B0604020202020204" pitchFamily="34" charset="0"/>
                  <a:cs typeface="Arial" panose="020B0604020202020204" pitchFamily="34" charset="0"/>
                </a:rPr>
                <a:t>Practice IMD 2015 Score</a:t>
              </a:r>
            </a:p>
          </xdr:txBody>
        </xdr:sp>
        <xdr:sp macro="" textlink="">
          <xdr:nvSpPr>
            <xdr:cNvPr id="9" name="TextBox 8"/>
            <xdr:cNvSpPr txBox="1"/>
          </xdr:nvSpPr>
          <xdr:spPr>
            <a:xfrm>
              <a:off x="7562850" y="750524"/>
              <a:ext cx="332142" cy="2087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vert270" wrap="square" rtlCol="0" anchor="t">
              <a:spAutoFit/>
            </a:bodyPr>
            <a:lstStyle/>
            <a:p>
              <a:r>
                <a:rPr lang="en-GB" sz="1000" b="1">
                  <a:solidFill>
                    <a:sysClr val="windowText" lastClr="000000"/>
                  </a:solidFill>
                  <a:latin typeface="Arial" panose="020B0604020202020204" pitchFamily="34" charset="0"/>
                  <a:cs typeface="Arial" panose="020B0604020202020204" pitchFamily="34" charset="0"/>
                </a:rPr>
                <a:t>18+</a:t>
              </a:r>
              <a:r>
                <a:rPr lang="en-GB" sz="1000" b="1" baseline="0">
                  <a:solidFill>
                    <a:sysClr val="windowText" lastClr="000000"/>
                  </a:solidFill>
                  <a:latin typeface="Arial" panose="020B0604020202020204" pitchFamily="34" charset="0"/>
                  <a:cs typeface="Arial" panose="020B0604020202020204" pitchFamily="34" charset="0"/>
                </a:rPr>
                <a:t> deprssion prevalence (%)</a:t>
              </a:r>
              <a:endParaRPr lang="en-GB" sz="1000" b="1">
                <a:solidFill>
                  <a:sysClr val="windowText" lastClr="000000"/>
                </a:solidFill>
                <a:latin typeface="Arial" panose="020B0604020202020204" pitchFamily="34" charset="0"/>
                <a:cs typeface="Arial" panose="020B0604020202020204" pitchFamily="34" charset="0"/>
              </a:endParaRPr>
            </a:p>
          </xdr:txBody>
        </xdr:sp>
        <xdr:sp macro="" textlink="">
          <xdr:nvSpPr>
            <xdr:cNvPr id="10" name="TextBox 9"/>
            <xdr:cNvSpPr txBox="1"/>
          </xdr:nvSpPr>
          <xdr:spPr>
            <a:xfrm>
              <a:off x="7839075" y="3571875"/>
              <a:ext cx="9971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least deprived</a:t>
              </a:r>
            </a:p>
          </xdr:txBody>
        </xdr:sp>
        <xdr:cxnSp macro="">
          <xdr:nvCxnSpPr>
            <xdr:cNvPr id="11" name="Straight Arrow Connector 10"/>
            <xdr:cNvCxnSpPr/>
          </xdr:nvCxnSpPr>
          <xdr:spPr>
            <a:xfrm flipV="1">
              <a:off x="8096250" y="3800475"/>
              <a:ext cx="4219575" cy="95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6</xdr:col>
      <xdr:colOff>266700</xdr:colOff>
      <xdr:row>25</xdr:row>
      <xdr:rowOff>123825</xdr:rowOff>
    </xdr:from>
    <xdr:ext cx="184731" cy="264560"/>
    <xdr:sp macro="" textlink="">
      <xdr:nvSpPr>
        <xdr:cNvPr id="12" name="TextBox 11"/>
        <xdr:cNvSpPr txBox="1"/>
      </xdr:nvSpPr>
      <xdr:spPr>
        <a:xfrm>
          <a:off x="3924300" y="492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16</xdr:col>
      <xdr:colOff>266700</xdr:colOff>
      <xdr:row>25</xdr:row>
      <xdr:rowOff>123825</xdr:rowOff>
    </xdr:from>
    <xdr:ext cx="184731" cy="264560"/>
    <xdr:sp macro="" textlink="">
      <xdr:nvSpPr>
        <xdr:cNvPr id="13" name="TextBox 12"/>
        <xdr:cNvSpPr txBox="1"/>
      </xdr:nvSpPr>
      <xdr:spPr>
        <a:xfrm>
          <a:off x="3924300" y="492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5.xml><?xml version="1.0" encoding="utf-8"?>
<c:userShapes xmlns:c="http://schemas.openxmlformats.org/drawingml/2006/chart">
  <cdr:relSizeAnchor xmlns:cdr="http://schemas.openxmlformats.org/drawingml/2006/chartDrawing">
    <cdr:from>
      <cdr:x>0.06024</cdr:x>
      <cdr:y>0.91497</cdr:y>
    </cdr:from>
    <cdr:to>
      <cdr:x>0.2574</cdr:x>
      <cdr:y>0.99223</cdr:y>
    </cdr:to>
    <cdr:sp macro="" textlink="">
      <cdr:nvSpPr>
        <cdr:cNvPr id="4" name="TextBox 6"/>
        <cdr:cNvSpPr txBox="1"/>
      </cdr:nvSpPr>
      <cdr:spPr>
        <a:xfrm xmlns:a="http://schemas.openxmlformats.org/drawingml/2006/main">
          <a:off x="318475" y="3364017"/>
          <a:ext cx="1042261" cy="2840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least deprived</a:t>
          </a:r>
        </a:p>
      </cdr:txBody>
    </cdr:sp>
  </cdr:relSizeAnchor>
  <cdr:relSizeAnchor xmlns:cdr="http://schemas.openxmlformats.org/drawingml/2006/chartDrawing">
    <cdr:from>
      <cdr:x>0.33019</cdr:x>
      <cdr:y>0.87714</cdr:y>
    </cdr:from>
    <cdr:to>
      <cdr:x>0.66688</cdr:x>
      <cdr:y>0.94718</cdr:y>
    </cdr:to>
    <cdr:sp macro="" textlink="">
      <cdr:nvSpPr>
        <cdr:cNvPr id="5" name="TextBox 3"/>
        <cdr:cNvSpPr txBox="1"/>
      </cdr:nvSpPr>
      <cdr:spPr>
        <a:xfrm xmlns:a="http://schemas.openxmlformats.org/drawingml/2006/main">
          <a:off x="1670050" y="3003550"/>
          <a:ext cx="1702902"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horz"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Practice IMD 2015 Score</a:t>
          </a:r>
        </a:p>
      </cdr:txBody>
    </cdr:sp>
  </cdr:relSizeAnchor>
  <cdr:relSizeAnchor xmlns:cdr="http://schemas.openxmlformats.org/drawingml/2006/chartDrawing">
    <cdr:from>
      <cdr:x>0.00251</cdr:x>
      <cdr:y>0.10987</cdr:y>
    </cdr:from>
    <cdr:to>
      <cdr:x>0.99279</cdr:x>
      <cdr:y>1</cdr:y>
    </cdr:to>
    <cdr:grpSp>
      <cdr:nvGrpSpPr>
        <cdr:cNvPr id="6" name="Group 5"/>
        <cdr:cNvGrpSpPr/>
      </cdr:nvGrpSpPr>
      <cdr:grpSpPr>
        <a:xfrm xmlns:a="http://schemas.openxmlformats.org/drawingml/2006/main">
          <a:off x="13269" y="384070"/>
          <a:ext cx="5234991" cy="3111605"/>
          <a:chOff x="12695" y="376238"/>
          <a:chExt cx="5008628" cy="3048000"/>
        </a:xfrm>
      </cdr:grpSpPr>
      <cdr:cxnSp macro="">
        <cdr:nvCxnSpPr>
          <cdr:cNvPr id="2" name="Straight Arrow Connector 1"/>
          <cdr:cNvCxnSpPr/>
        </cdr:nvCxnSpPr>
        <cdr:spPr>
          <a:xfrm xmlns:a="http://schemas.openxmlformats.org/drawingml/2006/main" flipV="1">
            <a:off x="478190" y="3337944"/>
            <a:ext cx="4219550" cy="9519"/>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7" name="TextBox 6"/>
          <cdr:cNvSpPr txBox="1"/>
        </cdr:nvSpPr>
        <cdr:spPr>
          <a:xfrm xmlns:a="http://schemas.openxmlformats.org/drawingml/2006/main">
            <a:off x="3999298" y="3130952"/>
            <a:ext cx="1022025" cy="26667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Most deprived</a:t>
            </a:r>
          </a:p>
        </cdr:txBody>
      </cdr:sp>
      <cdr:sp macro="" textlink="">
        <cdr:nvSpPr>
          <cdr:cNvPr id="8" name="TextBox 5"/>
          <cdr:cNvSpPr txBox="1"/>
        </cdr:nvSpPr>
        <cdr:spPr>
          <a:xfrm xmlns:a="http://schemas.openxmlformats.org/drawingml/2006/main">
            <a:off x="12695" y="376238"/>
            <a:ext cx="273069" cy="24003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vert270"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b="1">
                <a:solidFill>
                  <a:sysClr val="windowText" lastClr="000000"/>
                </a:solidFill>
                <a:latin typeface="Arial" panose="020B0604020202020204" pitchFamily="34" charset="0"/>
                <a:cs typeface="Arial" panose="020B0604020202020204" pitchFamily="34" charset="0"/>
              </a:rPr>
              <a:t>Severe Mental Health </a:t>
            </a:r>
            <a:r>
              <a:rPr lang="en-GB" sz="1000" b="1" baseline="0">
                <a:solidFill>
                  <a:sysClr val="windowText" lastClr="000000"/>
                </a:solidFill>
                <a:latin typeface="Arial" panose="020B0604020202020204" pitchFamily="34" charset="0"/>
                <a:cs typeface="Arial" panose="020B0604020202020204" pitchFamily="34" charset="0"/>
              </a:rPr>
              <a:t> prevalence (%)</a:t>
            </a:r>
            <a:endParaRPr lang="en-GB" sz="1000" b="1">
              <a:solidFill>
                <a:sysClr val="windowText" lastClr="000000"/>
              </a:solidFill>
              <a:latin typeface="Arial" panose="020B0604020202020204" pitchFamily="34" charset="0"/>
              <a:cs typeface="Arial" panose="020B0604020202020204" pitchFamily="34" charset="0"/>
            </a:endParaRPr>
          </a:p>
        </cdr:txBody>
      </cdr:sp>
      <cdr:sp macro="" textlink="">
        <cdr:nvSpPr>
          <cdr:cNvPr id="9" name="TextBox 6"/>
          <cdr:cNvSpPr txBox="1"/>
        </cdr:nvSpPr>
        <cdr:spPr>
          <a:xfrm xmlns:a="http://schemas.openxmlformats.org/drawingml/2006/main">
            <a:off x="350514" y="3157565"/>
            <a:ext cx="997191" cy="26667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sz="1100"/>
          </a:p>
        </cdr:txBody>
      </cdr:sp>
    </cdr:grpSp>
  </cdr:relSizeAnchor>
</c:userShapes>
</file>

<file path=xl/drawings/drawing6.xml><?xml version="1.0" encoding="utf-8"?>
<c:userShapes xmlns:c="http://schemas.openxmlformats.org/drawingml/2006/chart">
  <cdr:relSizeAnchor xmlns:cdr="http://schemas.openxmlformats.org/drawingml/2006/chartDrawing">
    <cdr:from>
      <cdr:x>0.78342</cdr:x>
      <cdr:y>0.91605</cdr:y>
    </cdr:from>
    <cdr:to>
      <cdr:x>0.97133</cdr:x>
      <cdr:y>0.98943</cdr:y>
    </cdr:to>
    <cdr:sp macro="" textlink="">
      <cdr:nvSpPr>
        <cdr:cNvPr id="2" name="TextBox 6"/>
        <cdr:cNvSpPr txBox="1"/>
      </cdr:nvSpPr>
      <cdr:spPr>
        <a:xfrm xmlns:a="http://schemas.openxmlformats.org/drawingml/2006/main">
          <a:off x="4260850" y="3302553"/>
          <a:ext cx="1022011"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Most deprived</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104775</xdr:colOff>
      <xdr:row>3</xdr:row>
      <xdr:rowOff>104775</xdr:rowOff>
    </xdr:to>
    <xdr:pic>
      <xdr:nvPicPr>
        <xdr:cNvPr id="2" name="Picture 1" descr="http://fingertips.phe.org.uk/65/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7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1</xdr:col>
      <xdr:colOff>104775</xdr:colOff>
      <xdr:row>4</xdr:row>
      <xdr:rowOff>104775</xdr:rowOff>
    </xdr:to>
    <xdr:pic>
      <xdr:nvPicPr>
        <xdr:cNvPr id="3" name="Picture 2" descr="http://fingertips.phe.org.uk/65/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62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104775</xdr:colOff>
      <xdr:row>5</xdr:row>
      <xdr:rowOff>104775</xdr:rowOff>
    </xdr:to>
    <xdr:pic>
      <xdr:nvPicPr>
        <xdr:cNvPr id="4" name="Picture 3" descr="http://fingertips.phe.org.uk/65/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5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104775</xdr:colOff>
      <xdr:row>6</xdr:row>
      <xdr:rowOff>104775</xdr:rowOff>
    </xdr:to>
    <xdr:pic>
      <xdr:nvPicPr>
        <xdr:cNvPr id="5" name="Picture 4" descr="http://fingertips.phe.org.uk/65/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14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104775</xdr:colOff>
      <xdr:row>7</xdr:row>
      <xdr:rowOff>104775</xdr:rowOff>
    </xdr:to>
    <xdr:pic>
      <xdr:nvPicPr>
        <xdr:cNvPr id="6" name="Picture 5" descr="http://fingertips.phe.org.uk/65/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33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104775</xdr:colOff>
      <xdr:row>8</xdr:row>
      <xdr:rowOff>104775</xdr:rowOff>
    </xdr:to>
    <xdr:pic>
      <xdr:nvPicPr>
        <xdr:cNvPr id="7" name="Picture 6" descr="http://fingertips.phe.org.uk/65/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2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180975</xdr:colOff>
      <xdr:row>10</xdr:row>
      <xdr:rowOff>57150</xdr:rowOff>
    </xdr:from>
    <xdr:to>
      <xdr:col>2</xdr:col>
      <xdr:colOff>19050</xdr:colOff>
      <xdr:row>10</xdr:row>
      <xdr:rowOff>161925</xdr:rowOff>
    </xdr:to>
    <xdr:pic>
      <xdr:nvPicPr>
        <xdr:cNvPr id="11" name="Picture 10" descr="http://fingertips.phe.org.uk/65/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19621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104775</xdr:colOff>
      <xdr:row>9</xdr:row>
      <xdr:rowOff>104775</xdr:rowOff>
    </xdr:to>
    <xdr:pic>
      <xdr:nvPicPr>
        <xdr:cNvPr id="10" name="Picture 9" descr="https://fingertips.phe.org.uk/106/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171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xdr:row>
      <xdr:rowOff>0</xdr:rowOff>
    </xdr:from>
    <xdr:to>
      <xdr:col>10</xdr:col>
      <xdr:colOff>104775</xdr:colOff>
      <xdr:row>3</xdr:row>
      <xdr:rowOff>104775</xdr:rowOff>
    </xdr:to>
    <xdr:pic>
      <xdr:nvPicPr>
        <xdr:cNvPr id="12" name="Picture 11"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57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xdr:row>
      <xdr:rowOff>0</xdr:rowOff>
    </xdr:from>
    <xdr:to>
      <xdr:col>10</xdr:col>
      <xdr:colOff>104775</xdr:colOff>
      <xdr:row>4</xdr:row>
      <xdr:rowOff>104775</xdr:rowOff>
    </xdr:to>
    <xdr:pic>
      <xdr:nvPicPr>
        <xdr:cNvPr id="13" name="Picture 12"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762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5</xdr:row>
      <xdr:rowOff>0</xdr:rowOff>
    </xdr:from>
    <xdr:to>
      <xdr:col>10</xdr:col>
      <xdr:colOff>104775</xdr:colOff>
      <xdr:row>5</xdr:row>
      <xdr:rowOff>104775</xdr:rowOff>
    </xdr:to>
    <xdr:pic>
      <xdr:nvPicPr>
        <xdr:cNvPr id="14" name="Picture 13"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95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xdr:row>
      <xdr:rowOff>0</xdr:rowOff>
    </xdr:from>
    <xdr:to>
      <xdr:col>10</xdr:col>
      <xdr:colOff>104775</xdr:colOff>
      <xdr:row>6</xdr:row>
      <xdr:rowOff>104775</xdr:rowOff>
    </xdr:to>
    <xdr:pic>
      <xdr:nvPicPr>
        <xdr:cNvPr id="15" name="Picture 14"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114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104775</xdr:colOff>
      <xdr:row>7</xdr:row>
      <xdr:rowOff>104775</xdr:rowOff>
    </xdr:to>
    <xdr:pic>
      <xdr:nvPicPr>
        <xdr:cNvPr id="16" name="Picture 15"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133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104775</xdr:colOff>
      <xdr:row>8</xdr:row>
      <xdr:rowOff>104775</xdr:rowOff>
    </xdr:to>
    <xdr:pic>
      <xdr:nvPicPr>
        <xdr:cNvPr id="17" name="Picture 16"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152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104775</xdr:colOff>
      <xdr:row>9</xdr:row>
      <xdr:rowOff>104775</xdr:rowOff>
    </xdr:to>
    <xdr:pic>
      <xdr:nvPicPr>
        <xdr:cNvPr id="18" name="Picture 17"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171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3</xdr:row>
      <xdr:rowOff>0</xdr:rowOff>
    </xdr:from>
    <xdr:to>
      <xdr:col>19</xdr:col>
      <xdr:colOff>104775</xdr:colOff>
      <xdr:row>3</xdr:row>
      <xdr:rowOff>104775</xdr:rowOff>
    </xdr:to>
    <xdr:pic>
      <xdr:nvPicPr>
        <xdr:cNvPr id="19" name="Picture 18"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3825" y="57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4</xdr:row>
      <xdr:rowOff>0</xdr:rowOff>
    </xdr:from>
    <xdr:to>
      <xdr:col>19</xdr:col>
      <xdr:colOff>104775</xdr:colOff>
      <xdr:row>4</xdr:row>
      <xdr:rowOff>104775</xdr:rowOff>
    </xdr:to>
    <xdr:pic>
      <xdr:nvPicPr>
        <xdr:cNvPr id="20" name="Picture 19"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3825" y="762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5</xdr:row>
      <xdr:rowOff>0</xdr:rowOff>
    </xdr:from>
    <xdr:to>
      <xdr:col>19</xdr:col>
      <xdr:colOff>104775</xdr:colOff>
      <xdr:row>5</xdr:row>
      <xdr:rowOff>104775</xdr:rowOff>
    </xdr:to>
    <xdr:pic>
      <xdr:nvPicPr>
        <xdr:cNvPr id="21" name="Picture 20"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3825" y="95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6</xdr:row>
      <xdr:rowOff>0</xdr:rowOff>
    </xdr:from>
    <xdr:to>
      <xdr:col>19</xdr:col>
      <xdr:colOff>104775</xdr:colOff>
      <xdr:row>6</xdr:row>
      <xdr:rowOff>104775</xdr:rowOff>
    </xdr:to>
    <xdr:pic>
      <xdr:nvPicPr>
        <xdr:cNvPr id="22" name="Picture 21"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3825" y="114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7</xdr:row>
      <xdr:rowOff>0</xdr:rowOff>
    </xdr:from>
    <xdr:to>
      <xdr:col>19</xdr:col>
      <xdr:colOff>104775</xdr:colOff>
      <xdr:row>7</xdr:row>
      <xdr:rowOff>104775</xdr:rowOff>
    </xdr:to>
    <xdr:pic>
      <xdr:nvPicPr>
        <xdr:cNvPr id="23" name="Picture 22"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3825" y="133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8</xdr:row>
      <xdr:rowOff>0</xdr:rowOff>
    </xdr:from>
    <xdr:to>
      <xdr:col>19</xdr:col>
      <xdr:colOff>104775</xdr:colOff>
      <xdr:row>8</xdr:row>
      <xdr:rowOff>104775</xdr:rowOff>
    </xdr:to>
    <xdr:pic>
      <xdr:nvPicPr>
        <xdr:cNvPr id="24" name="Picture 23"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3825" y="152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9</xdr:row>
      <xdr:rowOff>0</xdr:rowOff>
    </xdr:from>
    <xdr:to>
      <xdr:col>19</xdr:col>
      <xdr:colOff>104775</xdr:colOff>
      <xdr:row>9</xdr:row>
      <xdr:rowOff>104775</xdr:rowOff>
    </xdr:to>
    <xdr:pic>
      <xdr:nvPicPr>
        <xdr:cNvPr id="25" name="Picture 24" descr="https://fingertips.phe.org.uk/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3825" y="171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66675</xdr:rowOff>
    </xdr:from>
    <xdr:to>
      <xdr:col>1</xdr:col>
      <xdr:colOff>104775</xdr:colOff>
      <xdr:row>3</xdr:row>
      <xdr:rowOff>171450</xdr:rowOff>
    </xdr:to>
    <xdr:pic>
      <xdr:nvPicPr>
        <xdr:cNvPr id="2" name="Picture 1" descr="http://www.tobaccoprofiles.info/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675" y="6381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66675</xdr:rowOff>
    </xdr:from>
    <xdr:to>
      <xdr:col>1</xdr:col>
      <xdr:colOff>104775</xdr:colOff>
      <xdr:row>4</xdr:row>
      <xdr:rowOff>171450</xdr:rowOff>
    </xdr:to>
    <xdr:pic>
      <xdr:nvPicPr>
        <xdr:cNvPr id="3" name="Picture 2" descr="http://www.tobaccoprofiles.info/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675" y="8286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47625</xdr:rowOff>
    </xdr:from>
    <xdr:to>
      <xdr:col>1</xdr:col>
      <xdr:colOff>104775</xdr:colOff>
      <xdr:row>5</xdr:row>
      <xdr:rowOff>152400</xdr:rowOff>
    </xdr:to>
    <xdr:pic>
      <xdr:nvPicPr>
        <xdr:cNvPr id="4" name="Picture 3" descr="http://www.tobaccoprofiles.info/107/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675" y="100012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104775</xdr:colOff>
      <xdr:row>8</xdr:row>
      <xdr:rowOff>104775</xdr:rowOff>
    </xdr:to>
    <xdr:pic>
      <xdr:nvPicPr>
        <xdr:cNvPr id="6" name="Picture 5" descr="http://fingertips.phe.org.uk/65/images/circle_red_min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47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MD%20and%20GP%20qof%20depres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and IMD (2)"/>
      <sheetName val="18+ depression qof&amp;IMD corre"/>
      <sheetName val="Sheet7"/>
      <sheetName val="MH and IMD"/>
      <sheetName val="Sheet5"/>
      <sheetName val="Sheet2"/>
      <sheetName val="Sheet1"/>
      <sheetName val="Sheet3"/>
    </sheetNames>
    <sheetDataSet>
      <sheetData sheetId="0">
        <row r="1">
          <cell r="G1" t="str">
            <v>Mental health prev 1516</v>
          </cell>
        </row>
        <row r="2">
          <cell r="F2">
            <v>27.992000000000001</v>
          </cell>
          <cell r="G2">
            <v>1.3919095260000001</v>
          </cell>
        </row>
        <row r="3">
          <cell r="F3">
            <v>29.86</v>
          </cell>
          <cell r="G3">
            <v>1.488444967</v>
          </cell>
        </row>
        <row r="4">
          <cell r="F4">
            <v>28.486000000000001</v>
          </cell>
          <cell r="G4">
            <v>1.136732705</v>
          </cell>
        </row>
        <row r="5">
          <cell r="F5">
            <v>31.751999999999999</v>
          </cell>
          <cell r="G5">
            <v>1.267991775</v>
          </cell>
        </row>
        <row r="6">
          <cell r="F6">
            <v>32.262</v>
          </cell>
          <cell r="G6">
            <v>1.9764424039999999</v>
          </cell>
        </row>
        <row r="7">
          <cell r="F7">
            <v>28.015999999999998</v>
          </cell>
          <cell r="G7">
            <v>1.2779879359999999</v>
          </cell>
        </row>
        <row r="8">
          <cell r="F8">
            <v>30.280999999999999</v>
          </cell>
          <cell r="G8">
            <v>0.89831660000000002</v>
          </cell>
        </row>
        <row r="9">
          <cell r="F9">
            <v>18.811</v>
          </cell>
          <cell r="G9">
            <v>0.56845097099999997</v>
          </cell>
        </row>
        <row r="10">
          <cell r="F10">
            <v>41.58</v>
          </cell>
          <cell r="G10">
            <v>1.2155122519999999</v>
          </cell>
        </row>
        <row r="11">
          <cell r="F11">
            <v>33.494999999999997</v>
          </cell>
          <cell r="G11">
            <v>1.498127341</v>
          </cell>
        </row>
        <row r="12">
          <cell r="F12">
            <v>25.588999999999999</v>
          </cell>
          <cell r="G12">
            <v>1.231126597</v>
          </cell>
        </row>
        <row r="13">
          <cell r="F13">
            <v>36.378</v>
          </cell>
          <cell r="G13">
            <v>1.030761797</v>
          </cell>
        </row>
        <row r="14">
          <cell r="F14">
            <v>37.357999999999997</v>
          </cell>
          <cell r="G14">
            <v>0.88235294099999995</v>
          </cell>
        </row>
        <row r="15">
          <cell r="F15">
            <v>23.619</v>
          </cell>
          <cell r="G15">
            <v>0.90061112899999995</v>
          </cell>
        </row>
        <row r="16">
          <cell r="F16">
            <v>35.94</v>
          </cell>
          <cell r="G16">
            <v>1.0076703259999999</v>
          </cell>
        </row>
        <row r="17">
          <cell r="F17">
            <v>35.268999999999998</v>
          </cell>
          <cell r="G17">
            <v>0.45620438000000002</v>
          </cell>
        </row>
        <row r="18">
          <cell r="F18">
            <v>38.582999999999998</v>
          </cell>
          <cell r="G18">
            <v>1.044776119</v>
          </cell>
        </row>
        <row r="19">
          <cell r="F19">
            <v>26.391999999999999</v>
          </cell>
          <cell r="G19">
            <v>1.5236567759999999</v>
          </cell>
        </row>
        <row r="20">
          <cell r="F20">
            <v>41.968000000000004</v>
          </cell>
          <cell r="G20">
            <v>0.99484156199999996</v>
          </cell>
        </row>
        <row r="21">
          <cell r="F21">
            <v>46.731000000000002</v>
          </cell>
          <cell r="G21">
            <v>1.5801354400000001</v>
          </cell>
        </row>
        <row r="22">
          <cell r="F22">
            <v>27.768999999999998</v>
          </cell>
          <cell r="G22">
            <v>1.389693109</v>
          </cell>
        </row>
        <row r="23">
          <cell r="F23">
            <v>30.963999999999999</v>
          </cell>
          <cell r="G23">
            <v>1.715854496</v>
          </cell>
        </row>
        <row r="24">
          <cell r="F24">
            <v>41.320999999999998</v>
          </cell>
          <cell r="G24">
            <v>0.773908237</v>
          </cell>
        </row>
        <row r="25">
          <cell r="F25">
            <v>42.119</v>
          </cell>
          <cell r="G25">
            <v>1.2833617260000001</v>
          </cell>
        </row>
        <row r="26">
          <cell r="F26">
            <v>35.085999999999999</v>
          </cell>
          <cell r="G26">
            <v>1.2775602720000001</v>
          </cell>
        </row>
        <row r="27">
          <cell r="F27">
            <v>37.122</v>
          </cell>
          <cell r="G27">
            <v>1.306671946</v>
          </cell>
        </row>
        <row r="28">
          <cell r="F28">
            <v>49.823</v>
          </cell>
          <cell r="G28">
            <v>2.8387787900000001</v>
          </cell>
        </row>
        <row r="29">
          <cell r="F29">
            <v>53.34</v>
          </cell>
          <cell r="G29">
            <v>1.3798870999999999</v>
          </cell>
        </row>
        <row r="30">
          <cell r="F30">
            <v>49.43</v>
          </cell>
          <cell r="G30">
            <v>1.558603491</v>
          </cell>
        </row>
        <row r="31">
          <cell r="F31">
            <v>54.792000000000002</v>
          </cell>
          <cell r="G31">
            <v>1.8283062649999999</v>
          </cell>
        </row>
        <row r="32">
          <cell r="F32">
            <v>54.975999999999999</v>
          </cell>
          <cell r="G32">
            <v>1.8012117240000001</v>
          </cell>
        </row>
        <row r="33">
          <cell r="F33">
            <v>35.661999999999999</v>
          </cell>
          <cell r="G33">
            <v>1.357672561</v>
          </cell>
        </row>
        <row r="34">
          <cell r="F34">
            <v>51.334000000000003</v>
          </cell>
          <cell r="G34">
            <v>1.8030139940000001</v>
          </cell>
        </row>
        <row r="35">
          <cell r="F35">
            <v>40.756999999999998</v>
          </cell>
          <cell r="G35">
            <v>1.4071294560000001</v>
          </cell>
        </row>
        <row r="36">
          <cell r="F36">
            <v>33.112000000000002</v>
          </cell>
          <cell r="G36">
            <v>1.65235913</v>
          </cell>
        </row>
        <row r="37">
          <cell r="F37">
            <v>22.039000000000001</v>
          </cell>
          <cell r="G37">
            <v>1.290674423</v>
          </cell>
        </row>
        <row r="38">
          <cell r="F38">
            <v>35.103999999999999</v>
          </cell>
          <cell r="G38">
            <v>0.65043000699999998</v>
          </cell>
        </row>
        <row r="39">
          <cell r="F39">
            <v>35.052</v>
          </cell>
          <cell r="G39">
            <v>1.3876454789999999</v>
          </cell>
        </row>
        <row r="40">
          <cell r="F40">
            <v>21.742000000000001</v>
          </cell>
          <cell r="G40">
            <v>1.1338398599999999</v>
          </cell>
        </row>
        <row r="41">
          <cell r="F41">
            <v>52.807000000000002</v>
          </cell>
          <cell r="G41">
            <v>2.0718462820000001</v>
          </cell>
        </row>
        <row r="42">
          <cell r="F42">
            <v>41.372999999999998</v>
          </cell>
          <cell r="G42">
            <v>1.035537774</v>
          </cell>
        </row>
        <row r="43">
          <cell r="F43">
            <v>36.308</v>
          </cell>
          <cell r="G43">
            <v>1.1817537229999999</v>
          </cell>
        </row>
        <row r="44">
          <cell r="F44">
            <v>30.475000000000001</v>
          </cell>
          <cell r="G44">
            <v>1.286808242</v>
          </cell>
        </row>
        <row r="45">
          <cell r="F45">
            <v>37.100999999999999</v>
          </cell>
          <cell r="G45">
            <v>1.3753327420000001</v>
          </cell>
        </row>
        <row r="46">
          <cell r="F46">
            <v>50.576000000000001</v>
          </cell>
          <cell r="G46">
            <v>1.1919965939999999</v>
          </cell>
        </row>
        <row r="47">
          <cell r="F47">
            <v>29.745999999999999</v>
          </cell>
          <cell r="G47">
            <v>1.4465065500000001</v>
          </cell>
        </row>
        <row r="48">
          <cell r="F48">
            <v>31.286999999999999</v>
          </cell>
          <cell r="G48">
            <v>1.447368421</v>
          </cell>
        </row>
        <row r="49">
          <cell r="F49">
            <v>40.244999999999997</v>
          </cell>
          <cell r="G49">
            <v>1.567656766</v>
          </cell>
        </row>
        <row r="50">
          <cell r="F50">
            <v>66.116</v>
          </cell>
          <cell r="G50">
            <v>2.0381499870000002</v>
          </cell>
        </row>
        <row r="51">
          <cell r="F51">
            <v>9.1980000000000004</v>
          </cell>
          <cell r="G51">
            <v>0.36046291000000003</v>
          </cell>
        </row>
        <row r="52">
          <cell r="F52">
            <v>17.859000000000002</v>
          </cell>
          <cell r="G52">
            <v>0.70823321100000003</v>
          </cell>
        </row>
        <row r="53">
          <cell r="F53">
            <v>22.239000000000001</v>
          </cell>
          <cell r="G53">
            <v>1.0120986510000001</v>
          </cell>
        </row>
        <row r="54">
          <cell r="F54">
            <v>21.829000000000001</v>
          </cell>
          <cell r="G54">
            <v>1.0991651149999999</v>
          </cell>
        </row>
        <row r="55">
          <cell r="F55">
            <v>19.329999999999998</v>
          </cell>
          <cell r="G55">
            <v>0.85082697200000001</v>
          </cell>
        </row>
        <row r="56">
          <cell r="F56">
            <v>21.259</v>
          </cell>
          <cell r="G56">
            <v>1.2525842149999999</v>
          </cell>
        </row>
        <row r="57">
          <cell r="F57">
            <v>17.013000000000002</v>
          </cell>
          <cell r="G57">
            <v>0.83543642900000004</v>
          </cell>
        </row>
        <row r="58">
          <cell r="F58">
            <v>15.522</v>
          </cell>
          <cell r="G58">
            <v>0.72065237999999998</v>
          </cell>
        </row>
        <row r="59">
          <cell r="F59">
            <v>14.51</v>
          </cell>
          <cell r="G59">
            <v>0.79457817200000003</v>
          </cell>
        </row>
        <row r="60">
          <cell r="F60">
            <v>18.795000000000002</v>
          </cell>
          <cell r="G60">
            <v>0.85986521000000005</v>
          </cell>
        </row>
        <row r="61">
          <cell r="F61">
            <v>22.452999999999999</v>
          </cell>
          <cell r="G61">
            <v>1.007231405</v>
          </cell>
        </row>
        <row r="62">
          <cell r="F62">
            <v>11.881</v>
          </cell>
          <cell r="G62">
            <v>0.56891369700000005</v>
          </cell>
        </row>
        <row r="63">
          <cell r="F63">
            <v>12.95</v>
          </cell>
          <cell r="G63">
            <v>0.71654117100000003</v>
          </cell>
        </row>
        <row r="64">
          <cell r="F64">
            <v>9.1669999999999998</v>
          </cell>
          <cell r="G64">
            <v>0.61596777999999996</v>
          </cell>
        </row>
        <row r="65">
          <cell r="F65">
            <v>10.345000000000001</v>
          </cell>
          <cell r="G65">
            <v>0.60090135200000006</v>
          </cell>
        </row>
        <row r="66">
          <cell r="F66">
            <v>30.63</v>
          </cell>
          <cell r="G66">
            <v>1.6789396169999999</v>
          </cell>
        </row>
        <row r="67">
          <cell r="F67">
            <v>15.563000000000001</v>
          </cell>
          <cell r="G67">
            <v>0.76637824499999996</v>
          </cell>
        </row>
        <row r="68">
          <cell r="F68">
            <v>18.893999999999998</v>
          </cell>
          <cell r="G68">
            <v>1.1241110350000001</v>
          </cell>
        </row>
        <row r="69">
          <cell r="F69">
            <v>14.395</v>
          </cell>
          <cell r="G69">
            <v>0.47619047599999997</v>
          </cell>
        </row>
        <row r="70">
          <cell r="F70">
            <v>10.004</v>
          </cell>
          <cell r="G70">
            <v>0.403476102</v>
          </cell>
        </row>
        <row r="71">
          <cell r="F71">
            <v>6.5010000000000003</v>
          </cell>
          <cell r="G71">
            <v>0.60938452200000004</v>
          </cell>
        </row>
        <row r="72">
          <cell r="F72">
            <v>28.405000000000001</v>
          </cell>
          <cell r="G72">
            <v>2.1006350760000001</v>
          </cell>
        </row>
        <row r="73">
          <cell r="F73">
            <v>8.2119999999999997</v>
          </cell>
          <cell r="G73">
            <v>0.799016595</v>
          </cell>
        </row>
        <row r="74">
          <cell r="F74">
            <v>22.347000000000001</v>
          </cell>
          <cell r="G74">
            <v>1.410610242</v>
          </cell>
        </row>
        <row r="75">
          <cell r="F75">
            <v>7.4020000000000001</v>
          </cell>
          <cell r="G75">
            <v>0.55066079300000004</v>
          </cell>
        </row>
        <row r="76">
          <cell r="F76">
            <v>14.484999999999999</v>
          </cell>
          <cell r="G76">
            <v>0.66740823100000002</v>
          </cell>
        </row>
        <row r="77">
          <cell r="F77">
            <v>18.198</v>
          </cell>
          <cell r="G77">
            <v>0.96762188299999996</v>
          </cell>
        </row>
        <row r="78">
          <cell r="F78">
            <v>13.802</v>
          </cell>
          <cell r="G78">
            <v>0.43827611399999999</v>
          </cell>
        </row>
        <row r="79">
          <cell r="F79">
            <v>22.655000000000001</v>
          </cell>
          <cell r="G79">
            <v>0.848438103</v>
          </cell>
        </row>
        <row r="80">
          <cell r="F80">
            <v>16.670000000000002</v>
          </cell>
          <cell r="G80">
            <v>0.49784268199999998</v>
          </cell>
        </row>
        <row r="81">
          <cell r="F81">
            <v>18.545999999999999</v>
          </cell>
          <cell r="G81">
            <v>1.0625737900000001</v>
          </cell>
        </row>
        <row r="82">
          <cell r="F82">
            <v>16.553000000000001</v>
          </cell>
          <cell r="G82">
            <v>0.97141271200000001</v>
          </cell>
        </row>
        <row r="83">
          <cell r="F83">
            <v>37.139000000000003</v>
          </cell>
          <cell r="G83">
            <v>0.85786375100000001</v>
          </cell>
        </row>
        <row r="84">
          <cell r="F84">
            <v>8.6950000000000003</v>
          </cell>
          <cell r="G84">
            <v>0.95743824899999996</v>
          </cell>
        </row>
        <row r="85">
          <cell r="F85">
            <v>40.097999999999999</v>
          </cell>
          <cell r="G85">
            <v>0.89671205600000004</v>
          </cell>
        </row>
        <row r="86">
          <cell r="F86">
            <v>31.215</v>
          </cell>
          <cell r="G86">
            <v>1.3806327899999999</v>
          </cell>
        </row>
        <row r="87">
          <cell r="F87">
            <v>32.094999999999999</v>
          </cell>
          <cell r="G87">
            <v>0.87467636999999998</v>
          </cell>
        </row>
        <row r="88">
          <cell r="F88">
            <v>39.546999999999997</v>
          </cell>
          <cell r="G88">
            <v>1.6963528409999999</v>
          </cell>
        </row>
        <row r="89">
          <cell r="F89">
            <v>31.469000000000001</v>
          </cell>
          <cell r="G89">
            <v>1.1935365410000001</v>
          </cell>
        </row>
        <row r="90">
          <cell r="F90">
            <v>42.667999999999999</v>
          </cell>
          <cell r="G90">
            <v>1.266395296</v>
          </cell>
        </row>
        <row r="91">
          <cell r="F91">
            <v>30.391999999999999</v>
          </cell>
          <cell r="G91">
            <v>1.3686564130000001</v>
          </cell>
        </row>
        <row r="92">
          <cell r="F92">
            <v>31.815999999999999</v>
          </cell>
          <cell r="G92">
            <v>1.035322777</v>
          </cell>
        </row>
        <row r="93">
          <cell r="F93">
            <v>23.454000000000001</v>
          </cell>
          <cell r="G93">
            <v>0.79478827399999996</v>
          </cell>
        </row>
        <row r="94">
          <cell r="F94">
            <v>18.273</v>
          </cell>
          <cell r="G94">
            <v>0.75327241300000003</v>
          </cell>
        </row>
        <row r="95">
          <cell r="F95">
            <v>13.023999999999999</v>
          </cell>
          <cell r="G95">
            <v>0.92086622100000004</v>
          </cell>
        </row>
        <row r="96">
          <cell r="F96">
            <v>28.664000000000001</v>
          </cell>
          <cell r="G96">
            <v>1.0353498000000001</v>
          </cell>
        </row>
        <row r="97">
          <cell r="F97">
            <v>19.904</v>
          </cell>
          <cell r="G97">
            <v>0.811814492</v>
          </cell>
        </row>
        <row r="98">
          <cell r="F98">
            <v>23.64</v>
          </cell>
          <cell r="G98">
            <v>0.95842142399999997</v>
          </cell>
        </row>
        <row r="99">
          <cell r="F99">
            <v>33.566000000000003</v>
          </cell>
          <cell r="G99">
            <v>0.77488836400000005</v>
          </cell>
        </row>
        <row r="100">
          <cell r="F100">
            <v>18.652999999999999</v>
          </cell>
          <cell r="G100">
            <v>0.85410666400000002</v>
          </cell>
        </row>
        <row r="101">
          <cell r="F101">
            <v>13.125999999999999</v>
          </cell>
          <cell r="G101">
            <v>0.99868229399999997</v>
          </cell>
        </row>
        <row r="102">
          <cell r="F102">
            <v>39.295000000000002</v>
          </cell>
          <cell r="G102">
            <v>1.199637845</v>
          </cell>
        </row>
        <row r="103">
          <cell r="F103">
            <v>22.323</v>
          </cell>
          <cell r="G103">
            <v>1.6124661250000001</v>
          </cell>
        </row>
        <row r="104">
          <cell r="F104">
            <v>39.304000000000002</v>
          </cell>
          <cell r="G104">
            <v>1.3363139589999999</v>
          </cell>
        </row>
        <row r="105">
          <cell r="F105">
            <v>28.664000000000001</v>
          </cell>
          <cell r="G105">
            <v>0.73420292099999995</v>
          </cell>
        </row>
        <row r="106">
          <cell r="F106">
            <v>26.254000000000001</v>
          </cell>
          <cell r="G106">
            <v>0.95394736800000002</v>
          </cell>
        </row>
        <row r="107">
          <cell r="F107">
            <v>28.091999999999999</v>
          </cell>
          <cell r="G107">
            <v>0.51813471499999997</v>
          </cell>
        </row>
        <row r="108">
          <cell r="F108">
            <v>40.438000000000002</v>
          </cell>
          <cell r="G108">
            <v>0.77160493799999996</v>
          </cell>
        </row>
        <row r="109">
          <cell r="F109">
            <v>32.067</v>
          </cell>
          <cell r="G109">
            <v>0.88652482300000002</v>
          </cell>
        </row>
        <row r="110">
          <cell r="F110">
            <v>41.195999999999998</v>
          </cell>
          <cell r="G110">
            <v>1.5838926170000001</v>
          </cell>
        </row>
        <row r="111">
          <cell r="F111">
            <v>38.94</v>
          </cell>
          <cell r="G111">
            <v>1.40619641</v>
          </cell>
        </row>
        <row r="112">
          <cell r="F112">
            <v>34.829000000000001</v>
          </cell>
          <cell r="G112">
            <v>1.6201620160000001</v>
          </cell>
        </row>
        <row r="113">
          <cell r="F113">
            <v>35.811999999999998</v>
          </cell>
          <cell r="G113">
            <v>1.257606491</v>
          </cell>
        </row>
        <row r="114">
          <cell r="F114">
            <v>41.77</v>
          </cell>
          <cell r="G114">
            <v>0.91209004500000002</v>
          </cell>
        </row>
        <row r="115">
          <cell r="F115">
            <v>46.470999999999997</v>
          </cell>
          <cell r="G115">
            <v>1.56402737</v>
          </cell>
        </row>
        <row r="116">
          <cell r="F116">
            <v>33.433</v>
          </cell>
          <cell r="G116">
            <v>1.0270149589999999</v>
          </cell>
        </row>
        <row r="117">
          <cell r="F117">
            <v>23.21</v>
          </cell>
          <cell r="G117">
            <v>0.90397750099999996</v>
          </cell>
        </row>
        <row r="118">
          <cell r="F118">
            <v>36.747999999999998</v>
          </cell>
          <cell r="G118">
            <v>1.0994420739999999</v>
          </cell>
        </row>
        <row r="119">
          <cell r="F119">
            <v>29.521999999999998</v>
          </cell>
          <cell r="G119">
            <v>1.328502415</v>
          </cell>
        </row>
        <row r="120">
          <cell r="F120">
            <v>15.715999999999999</v>
          </cell>
          <cell r="G120">
            <v>1.329534663</v>
          </cell>
        </row>
        <row r="121">
          <cell r="F121">
            <v>32.860999999999997</v>
          </cell>
          <cell r="G121">
            <v>0.961258375</v>
          </cell>
        </row>
        <row r="122">
          <cell r="F122">
            <v>26.782</v>
          </cell>
          <cell r="G122">
            <v>0.95557851199999999</v>
          </cell>
        </row>
        <row r="123">
          <cell r="F123">
            <v>24.024000000000001</v>
          </cell>
          <cell r="G123">
            <v>0.94637223999999998</v>
          </cell>
        </row>
        <row r="124">
          <cell r="F124">
            <v>27.829000000000001</v>
          </cell>
          <cell r="G124">
            <v>0.66548358500000004</v>
          </cell>
        </row>
        <row r="125">
          <cell r="F125">
            <v>33.320999999999998</v>
          </cell>
          <cell r="G125">
            <v>0.58004640399999996</v>
          </cell>
        </row>
        <row r="126">
          <cell r="F126">
            <v>41.792999999999999</v>
          </cell>
          <cell r="G126">
            <v>0.981836033</v>
          </cell>
        </row>
        <row r="127">
          <cell r="F127">
            <v>25.943000000000001</v>
          </cell>
          <cell r="G127">
            <v>1.0699001429999999</v>
          </cell>
        </row>
        <row r="128">
          <cell r="F128">
            <v>41.271999999999998</v>
          </cell>
          <cell r="G128">
            <v>0.95377842999999995</v>
          </cell>
        </row>
        <row r="129">
          <cell r="F129">
            <v>17.539000000000001</v>
          </cell>
          <cell r="G129">
            <v>0.68392769899999994</v>
          </cell>
        </row>
        <row r="130">
          <cell r="F130">
            <v>40.112000000000002</v>
          </cell>
          <cell r="G130">
            <v>1.0032537960000001</v>
          </cell>
        </row>
        <row r="131">
          <cell r="F131">
            <v>28.128</v>
          </cell>
          <cell r="G131">
            <v>1.2058570200000001</v>
          </cell>
        </row>
        <row r="132">
          <cell r="F132">
            <v>36.999000000000002</v>
          </cell>
          <cell r="G132">
            <v>1.4965986389999999</v>
          </cell>
        </row>
        <row r="133">
          <cell r="F133">
            <v>27.952000000000002</v>
          </cell>
          <cell r="G133">
            <v>1.1938978549999999</v>
          </cell>
        </row>
        <row r="134">
          <cell r="F134">
            <v>53.948999999999998</v>
          </cell>
          <cell r="G134">
            <v>0.88783663800000001</v>
          </cell>
        </row>
        <row r="135">
          <cell r="F135">
            <v>15.41</v>
          </cell>
          <cell r="G135">
            <v>0.47661602600000003</v>
          </cell>
        </row>
        <row r="136">
          <cell r="F136">
            <v>34.716000000000001</v>
          </cell>
          <cell r="G136">
            <v>1.47316731</v>
          </cell>
        </row>
        <row r="137">
          <cell r="F137">
            <v>49.304000000000002</v>
          </cell>
          <cell r="G137">
            <v>1.537028412</v>
          </cell>
        </row>
        <row r="138">
          <cell r="F138">
            <v>36.719000000000001</v>
          </cell>
          <cell r="G138">
            <v>0.573613767</v>
          </cell>
        </row>
        <row r="139">
          <cell r="F139">
            <v>32.81</v>
          </cell>
          <cell r="G139">
            <v>1.376518219</v>
          </cell>
        </row>
        <row r="140">
          <cell r="F140">
            <v>13.388</v>
          </cell>
          <cell r="G140">
            <v>0.89817615299999998</v>
          </cell>
        </row>
        <row r="141">
          <cell r="F141">
            <v>8.7949999999999999</v>
          </cell>
          <cell r="G141">
            <v>0.74458483799999997</v>
          </cell>
        </row>
        <row r="142">
          <cell r="F142">
            <v>6.7759999999999998</v>
          </cell>
          <cell r="G142">
            <v>0.68649885600000005</v>
          </cell>
        </row>
        <row r="143">
          <cell r="F143">
            <v>34.840000000000003</v>
          </cell>
          <cell r="G143">
            <v>1.951219512</v>
          </cell>
        </row>
        <row r="144">
          <cell r="F144">
            <v>10.677</v>
          </cell>
          <cell r="G144">
            <v>0.85607815499999995</v>
          </cell>
        </row>
        <row r="145">
          <cell r="F145">
            <v>12.08</v>
          </cell>
          <cell r="G145">
            <v>0.56466792099999996</v>
          </cell>
        </row>
        <row r="146">
          <cell r="F146">
            <v>19.143999999999998</v>
          </cell>
          <cell r="G146">
            <v>1.1546331480000001</v>
          </cell>
        </row>
        <row r="147">
          <cell r="F147">
            <v>43.07</v>
          </cell>
          <cell r="G147">
            <v>1.1426939009999999</v>
          </cell>
        </row>
        <row r="148">
          <cell r="F148">
            <v>43.024999999999999</v>
          </cell>
          <cell r="G148">
            <v>1.080497029</v>
          </cell>
        </row>
        <row r="149">
          <cell r="F149">
            <v>19.096</v>
          </cell>
          <cell r="G149">
            <v>1.151156536</v>
          </cell>
        </row>
        <row r="150">
          <cell r="F150">
            <v>10.561</v>
          </cell>
          <cell r="G150">
            <v>1.1609705189999999</v>
          </cell>
        </row>
        <row r="151">
          <cell r="F151">
            <v>23.968</v>
          </cell>
          <cell r="G151">
            <v>1.43321513</v>
          </cell>
        </row>
        <row r="152">
          <cell r="F152">
            <v>20.315000000000001</v>
          </cell>
          <cell r="G152">
            <v>0.96561070599999999</v>
          </cell>
        </row>
        <row r="153">
          <cell r="F153">
            <v>36.823999999999998</v>
          </cell>
          <cell r="G153">
            <v>1.038062284</v>
          </cell>
        </row>
        <row r="154">
          <cell r="F154">
            <v>25.515000000000001</v>
          </cell>
          <cell r="G154">
            <v>1.368746945</v>
          </cell>
        </row>
        <row r="155">
          <cell r="F155">
            <v>25.614999999999998</v>
          </cell>
          <cell r="G155">
            <v>1.0045662099999999</v>
          </cell>
        </row>
        <row r="156">
          <cell r="F156">
            <v>14.273999999999999</v>
          </cell>
          <cell r="G156">
            <v>0.77982843800000001</v>
          </cell>
        </row>
        <row r="157">
          <cell r="F157">
            <v>43.996000000000002</v>
          </cell>
          <cell r="G157">
            <v>0.81747193799999995</v>
          </cell>
        </row>
        <row r="158">
          <cell r="F158">
            <v>11.513999999999999</v>
          </cell>
          <cell r="G158">
            <v>0.57955742899999996</v>
          </cell>
        </row>
        <row r="159">
          <cell r="F159">
            <v>35.722999999999999</v>
          </cell>
          <cell r="G159">
            <v>0.99489110000000003</v>
          </cell>
        </row>
        <row r="160">
          <cell r="F160">
            <v>20.420000000000002</v>
          </cell>
          <cell r="G160">
            <v>0.424378168</v>
          </cell>
        </row>
        <row r="161">
          <cell r="F161">
            <v>30.689</v>
          </cell>
          <cell r="G161">
            <v>1.2917115180000001</v>
          </cell>
        </row>
        <row r="162">
          <cell r="F162">
            <v>27.641999999999999</v>
          </cell>
          <cell r="G162">
            <v>1.0992148470000001</v>
          </cell>
        </row>
        <row r="163">
          <cell r="F163">
            <v>28.917000000000002</v>
          </cell>
          <cell r="G163">
            <v>1.746478873</v>
          </cell>
        </row>
        <row r="164">
          <cell r="F164">
            <v>32.627000000000002</v>
          </cell>
          <cell r="G164">
            <v>1.0607915139999999</v>
          </cell>
        </row>
        <row r="165">
          <cell r="F165">
            <v>10.452999999999999</v>
          </cell>
          <cell r="G165">
            <v>1.004520342</v>
          </cell>
        </row>
        <row r="166">
          <cell r="F166">
            <v>22.588999999999999</v>
          </cell>
          <cell r="G166">
            <v>1.602209945</v>
          </cell>
        </row>
        <row r="167">
          <cell r="F167">
            <v>49.637</v>
          </cell>
          <cell r="G167">
            <v>0.99724896799999996</v>
          </cell>
        </row>
        <row r="168">
          <cell r="F168">
            <v>19.716999999999999</v>
          </cell>
          <cell r="G168">
            <v>0.735294118</v>
          </cell>
        </row>
        <row r="169">
          <cell r="F169">
            <v>33.037999999999997</v>
          </cell>
          <cell r="G169">
            <v>1.015744033</v>
          </cell>
        </row>
        <row r="170">
          <cell r="F170">
            <v>36.648000000000003</v>
          </cell>
          <cell r="G170">
            <v>1.2903225810000001</v>
          </cell>
        </row>
        <row r="171">
          <cell r="F171">
            <v>40.856999999999999</v>
          </cell>
          <cell r="G171">
            <v>2.0761245669999999</v>
          </cell>
        </row>
        <row r="172">
          <cell r="F172">
            <v>28.405999999999999</v>
          </cell>
          <cell r="G172">
            <v>1.1753643629999999</v>
          </cell>
        </row>
        <row r="173">
          <cell r="F173">
            <v>22.076000000000001</v>
          </cell>
          <cell r="G173">
            <v>1.058732612</v>
          </cell>
        </row>
        <row r="174">
          <cell r="F174">
            <v>10.664</v>
          </cell>
          <cell r="G174">
            <v>0.69597069600000006</v>
          </cell>
        </row>
        <row r="175">
          <cell r="F175">
            <v>18.574999999999999</v>
          </cell>
          <cell r="G175">
            <v>1.156684644</v>
          </cell>
        </row>
        <row r="176">
          <cell r="F176">
            <v>18.594000000000001</v>
          </cell>
          <cell r="G176">
            <v>1.1728485559999999</v>
          </cell>
        </row>
        <row r="177">
          <cell r="F177">
            <v>12.278</v>
          </cell>
          <cell r="G177">
            <v>0.43117744600000002</v>
          </cell>
        </row>
        <row r="178">
          <cell r="F178">
            <v>17.757000000000001</v>
          </cell>
          <cell r="G178">
            <v>1.021535064</v>
          </cell>
        </row>
        <row r="179">
          <cell r="F179">
            <v>16.161000000000001</v>
          </cell>
          <cell r="G179">
            <v>0.47430830000000002</v>
          </cell>
        </row>
        <row r="180">
          <cell r="F180">
            <v>30.759</v>
          </cell>
          <cell r="G180">
            <v>1.1825785980000001</v>
          </cell>
        </row>
        <row r="181">
          <cell r="F181">
            <v>32.576999999999998</v>
          </cell>
          <cell r="G181">
            <v>0.93405982399999998</v>
          </cell>
        </row>
        <row r="182">
          <cell r="F182">
            <v>30.434999999999999</v>
          </cell>
          <cell r="G182">
            <v>0.73900726699999997</v>
          </cell>
        </row>
        <row r="183">
          <cell r="F183">
            <v>10.895</v>
          </cell>
          <cell r="G183">
            <v>0.80768695199999996</v>
          </cell>
        </row>
        <row r="184">
          <cell r="F184">
            <v>34.661000000000001</v>
          </cell>
          <cell r="G184">
            <v>1.1823899369999999</v>
          </cell>
        </row>
        <row r="185">
          <cell r="F185">
            <v>12.444000000000001</v>
          </cell>
          <cell r="G185">
            <v>0.78197945800000002</v>
          </cell>
        </row>
        <row r="186">
          <cell r="F186">
            <v>41.078000000000003</v>
          </cell>
          <cell r="G186">
            <v>0.82233696700000003</v>
          </cell>
        </row>
        <row r="187">
          <cell r="F187">
            <v>11.667999999999999</v>
          </cell>
          <cell r="G187">
            <v>0.70899637599999998</v>
          </cell>
        </row>
        <row r="188">
          <cell r="F188">
            <v>11.18</v>
          </cell>
          <cell r="G188">
            <v>0.56100981800000005</v>
          </cell>
        </row>
        <row r="189">
          <cell r="F189">
            <v>15.843</v>
          </cell>
          <cell r="G189">
            <v>0.80134964200000003</v>
          </cell>
        </row>
        <row r="190">
          <cell r="F190">
            <v>7.8630000000000004</v>
          </cell>
          <cell r="G190">
            <v>0.56163594500000003</v>
          </cell>
        </row>
        <row r="191">
          <cell r="F191">
            <v>29.088999999999999</v>
          </cell>
          <cell r="G191">
            <v>1.1530210940000001</v>
          </cell>
        </row>
        <row r="192">
          <cell r="F192">
            <v>41.212000000000003</v>
          </cell>
          <cell r="G192">
            <v>0.99118942700000001</v>
          </cell>
        </row>
        <row r="193">
          <cell r="F193">
            <v>27.625</v>
          </cell>
          <cell r="G193">
            <v>0.80840743699999995</v>
          </cell>
        </row>
        <row r="194">
          <cell r="F194">
            <v>13.641999999999999</v>
          </cell>
          <cell r="G194">
            <v>0.43336944700000002</v>
          </cell>
        </row>
        <row r="195">
          <cell r="F195">
            <v>10.885999999999999</v>
          </cell>
          <cell r="G195">
            <v>0.82905645500000003</v>
          </cell>
        </row>
        <row r="196">
          <cell r="F196">
            <v>31.707000000000001</v>
          </cell>
          <cell r="G196">
            <v>1.1717171719999999</v>
          </cell>
        </row>
        <row r="197">
          <cell r="F197">
            <v>44.604999999999997</v>
          </cell>
          <cell r="G197">
            <v>0.92872570200000004</v>
          </cell>
        </row>
        <row r="198">
          <cell r="F198">
            <v>12.798</v>
          </cell>
          <cell r="G198">
            <v>0.70374574300000003</v>
          </cell>
        </row>
        <row r="199">
          <cell r="F199">
            <v>13.055999999999999</v>
          </cell>
          <cell r="G199">
            <v>0.78490001899999995</v>
          </cell>
        </row>
        <row r="200">
          <cell r="F200">
            <v>9.3260000000000005</v>
          </cell>
          <cell r="G200">
            <v>0.65202470800000001</v>
          </cell>
        </row>
        <row r="201">
          <cell r="F201">
            <v>9.7170000000000005</v>
          </cell>
          <cell r="G201">
            <v>0.47363829000000002</v>
          </cell>
        </row>
        <row r="202">
          <cell r="F202">
            <v>16.166</v>
          </cell>
          <cell r="G202">
            <v>1.3068731849999999</v>
          </cell>
        </row>
        <row r="203">
          <cell r="F203">
            <v>15.613</v>
          </cell>
          <cell r="G203">
            <v>0.61571894199999999</v>
          </cell>
        </row>
        <row r="204">
          <cell r="F204">
            <v>29.308</v>
          </cell>
          <cell r="G204">
            <v>0.56374674800000002</v>
          </cell>
        </row>
        <row r="205">
          <cell r="F205">
            <v>20.614000000000001</v>
          </cell>
          <cell r="G205">
            <v>0.54803352699999996</v>
          </cell>
        </row>
        <row r="206">
          <cell r="F206">
            <v>29.128</v>
          </cell>
          <cell r="G206">
            <v>0.899621212</v>
          </cell>
        </row>
        <row r="207">
          <cell r="F207">
            <v>19.372</v>
          </cell>
          <cell r="G207">
            <v>1.510847107</v>
          </cell>
        </row>
        <row r="208">
          <cell r="F208">
            <v>14.509</v>
          </cell>
          <cell r="G208">
            <v>1.1059808870000001</v>
          </cell>
        </row>
        <row r="209">
          <cell r="F209">
            <v>10.644</v>
          </cell>
          <cell r="G209">
            <v>0.86383057799999996</v>
          </cell>
        </row>
        <row r="210">
          <cell r="F210">
            <v>15.548999999999999</v>
          </cell>
          <cell r="G210">
            <v>0.64352779800000004</v>
          </cell>
        </row>
        <row r="211">
          <cell r="F211">
            <v>34.066000000000003</v>
          </cell>
          <cell r="G211">
            <v>0.82213755799999999</v>
          </cell>
        </row>
        <row r="212">
          <cell r="F212">
            <v>15.667</v>
          </cell>
          <cell r="G212">
            <v>0.890447922</v>
          </cell>
        </row>
        <row r="213">
          <cell r="F213">
            <v>39.676000000000002</v>
          </cell>
          <cell r="G213">
            <v>1.5705931500000001</v>
          </cell>
        </row>
        <row r="214">
          <cell r="F214">
            <v>12.86</v>
          </cell>
          <cell r="G214">
            <v>0.73419754500000001</v>
          </cell>
        </row>
        <row r="215">
          <cell r="F215">
            <v>12.476000000000001</v>
          </cell>
          <cell r="G215">
            <v>0.77994428999999998</v>
          </cell>
        </row>
        <row r="216">
          <cell r="F216">
            <v>16.382999999999999</v>
          </cell>
          <cell r="G216">
            <v>0.82644628099999995</v>
          </cell>
        </row>
        <row r="217">
          <cell r="F217">
            <v>11.711</v>
          </cell>
          <cell r="G217">
            <v>0.95369943099999999</v>
          </cell>
        </row>
        <row r="218">
          <cell r="F218">
            <v>19.797999999999998</v>
          </cell>
          <cell r="G218">
            <v>1.378091873</v>
          </cell>
        </row>
        <row r="219">
          <cell r="F219">
            <v>11.243</v>
          </cell>
          <cell r="G219">
            <v>0.68256009500000003</v>
          </cell>
        </row>
        <row r="220">
          <cell r="F220">
            <v>11.353999999999999</v>
          </cell>
          <cell r="G220">
            <v>0.604882264</v>
          </cell>
        </row>
        <row r="221">
          <cell r="F221">
            <v>20.637</v>
          </cell>
          <cell r="G221">
            <v>2.2445081180000002</v>
          </cell>
        </row>
        <row r="222">
          <cell r="F222">
            <v>36.744</v>
          </cell>
          <cell r="G222">
            <v>1.1910013230000001</v>
          </cell>
        </row>
        <row r="223">
          <cell r="F223">
            <v>36.146000000000001</v>
          </cell>
          <cell r="G223">
            <v>0.91696383100000001</v>
          </cell>
        </row>
        <row r="224">
          <cell r="F224">
            <v>16.571000000000002</v>
          </cell>
          <cell r="G224">
            <v>0.81053698100000005</v>
          </cell>
        </row>
        <row r="225">
          <cell r="F225">
            <v>15.699</v>
          </cell>
          <cell r="G225">
            <v>1.1428571430000001</v>
          </cell>
        </row>
        <row r="226">
          <cell r="F226">
            <v>13.087999999999999</v>
          </cell>
          <cell r="G226">
            <v>0.56869200799999997</v>
          </cell>
        </row>
      </sheetData>
      <sheetData sheetId="1">
        <row r="1">
          <cell r="G1" t="str">
            <v>IMD2015 score</v>
          </cell>
        </row>
        <row r="2">
          <cell r="F2">
            <v>7.9146287239999999</v>
          </cell>
          <cell r="G2">
            <v>27.992000000000001</v>
          </cell>
        </row>
        <row r="3">
          <cell r="F3">
            <v>5.434782609</v>
          </cell>
          <cell r="G3">
            <v>29.86</v>
          </cell>
        </row>
        <row r="4">
          <cell r="F4">
            <v>19.457013575000001</v>
          </cell>
          <cell r="G4">
            <v>28.486000000000001</v>
          </cell>
        </row>
        <row r="5">
          <cell r="F5">
            <v>7.8230295930000002</v>
          </cell>
          <cell r="G5">
            <v>31.751999999999999</v>
          </cell>
        </row>
        <row r="6">
          <cell r="F6">
            <v>6.1614906830000002</v>
          </cell>
          <cell r="G6">
            <v>32.262</v>
          </cell>
        </row>
        <row r="7">
          <cell r="F7">
            <v>10.996252746</v>
          </cell>
          <cell r="G7">
            <v>28.015999999999998</v>
          </cell>
        </row>
        <row r="8">
          <cell r="F8">
            <v>6.188801217</v>
          </cell>
          <cell r="G8">
            <v>30.280999999999999</v>
          </cell>
        </row>
        <row r="9">
          <cell r="F9">
            <v>9.3945720250000004</v>
          </cell>
          <cell r="G9">
            <v>18.811</v>
          </cell>
        </row>
        <row r="10">
          <cell r="F10">
            <v>11.477180664</v>
          </cell>
          <cell r="G10">
            <v>41.58</v>
          </cell>
        </row>
        <row r="11">
          <cell r="F11">
            <v>7.7196824529999999</v>
          </cell>
          <cell r="G11">
            <v>33.494999999999997</v>
          </cell>
        </row>
        <row r="12">
          <cell r="F12">
            <v>9.0825688069999995</v>
          </cell>
          <cell r="G12">
            <v>25.588999999999999</v>
          </cell>
        </row>
        <row r="13">
          <cell r="F13">
            <v>7.2923408849999998</v>
          </cell>
          <cell r="G13">
            <v>36.378</v>
          </cell>
        </row>
        <row r="14">
          <cell r="F14">
            <v>4.9001331559999999</v>
          </cell>
          <cell r="G14">
            <v>37.357999999999997</v>
          </cell>
        </row>
        <row r="15">
          <cell r="F15">
            <v>8.3594976449999994</v>
          </cell>
          <cell r="G15">
            <v>23.619</v>
          </cell>
        </row>
        <row r="16">
          <cell r="F16">
            <v>6.6816143500000003</v>
          </cell>
          <cell r="G16">
            <v>35.94</v>
          </cell>
        </row>
        <row r="17">
          <cell r="F17">
            <v>3.4469251860000001</v>
          </cell>
          <cell r="G17">
            <v>35.268999999999998</v>
          </cell>
        </row>
        <row r="18">
          <cell r="F18">
            <v>10.17935046</v>
          </cell>
          <cell r="G18">
            <v>38.582999999999998</v>
          </cell>
        </row>
        <row r="19">
          <cell r="F19">
            <v>8.1600421159999996</v>
          </cell>
          <cell r="G19">
            <v>26.391999999999999</v>
          </cell>
        </row>
        <row r="20">
          <cell r="F20">
            <v>6.2796833769999996</v>
          </cell>
          <cell r="G20">
            <v>41.968000000000004</v>
          </cell>
        </row>
        <row r="21">
          <cell r="F21">
            <v>11.100447857000001</v>
          </cell>
          <cell r="G21">
            <v>46.731000000000002</v>
          </cell>
        </row>
        <row r="22">
          <cell r="F22">
            <v>4.6681254560000003</v>
          </cell>
          <cell r="G22">
            <v>27.768999999999998</v>
          </cell>
        </row>
        <row r="23">
          <cell r="F23">
            <v>6.1685490879999998</v>
          </cell>
          <cell r="G23">
            <v>30.963999999999999</v>
          </cell>
        </row>
        <row r="24">
          <cell r="F24">
            <v>8.6499595800000009</v>
          </cell>
          <cell r="G24">
            <v>41.320999999999998</v>
          </cell>
        </row>
        <row r="25">
          <cell r="F25">
            <v>17.730216395999999</v>
          </cell>
          <cell r="G25">
            <v>42.119</v>
          </cell>
        </row>
        <row r="26">
          <cell r="F26">
            <v>3.7632942460000001</v>
          </cell>
          <cell r="G26">
            <v>35.085999999999999</v>
          </cell>
        </row>
        <row r="27">
          <cell r="F27">
            <v>14.269819193</v>
          </cell>
          <cell r="G27">
            <v>37.122</v>
          </cell>
        </row>
        <row r="28">
          <cell r="F28">
            <v>15.793304221</v>
          </cell>
          <cell r="G28">
            <v>49.823</v>
          </cell>
        </row>
        <row r="29">
          <cell r="F29">
            <v>9.0549102430000001</v>
          </cell>
          <cell r="G29">
            <v>53.34</v>
          </cell>
        </row>
        <row r="30">
          <cell r="F30">
            <v>13.989343612000001</v>
          </cell>
          <cell r="G30">
            <v>49.43</v>
          </cell>
        </row>
        <row r="31">
          <cell r="F31">
            <v>20.011422045</v>
          </cell>
          <cell r="G31">
            <v>54.792000000000002</v>
          </cell>
        </row>
        <row r="32">
          <cell r="F32">
            <v>12.901342674</v>
          </cell>
          <cell r="G32">
            <v>54.975999999999999</v>
          </cell>
        </row>
        <row r="33">
          <cell r="F33">
            <v>15.539959896999999</v>
          </cell>
          <cell r="G33">
            <v>35.661999999999999</v>
          </cell>
        </row>
        <row r="34">
          <cell r="F34">
            <v>16.322559723000001</v>
          </cell>
          <cell r="G34">
            <v>51.334000000000003</v>
          </cell>
        </row>
        <row r="35">
          <cell r="F35">
            <v>14.849142180999999</v>
          </cell>
          <cell r="G35">
            <v>40.756999999999998</v>
          </cell>
        </row>
        <row r="36">
          <cell r="F36">
            <v>10.014317531</v>
          </cell>
          <cell r="G36">
            <v>33.112000000000002</v>
          </cell>
        </row>
        <row r="37">
          <cell r="F37">
            <v>13.558769163999999</v>
          </cell>
          <cell r="G37">
            <v>22.039000000000001</v>
          </cell>
        </row>
        <row r="38">
          <cell r="F38">
            <v>11.761612620999999</v>
          </cell>
          <cell r="G38">
            <v>35.103999999999999</v>
          </cell>
        </row>
        <row r="39">
          <cell r="F39">
            <v>13.715710723000001</v>
          </cell>
          <cell r="G39">
            <v>35.052</v>
          </cell>
        </row>
        <row r="40">
          <cell r="F40">
            <v>11.094349973</v>
          </cell>
          <cell r="G40">
            <v>21.742000000000001</v>
          </cell>
        </row>
        <row r="41">
          <cell r="F41">
            <v>18.202886336999999</v>
          </cell>
          <cell r="G41">
            <v>52.807000000000002</v>
          </cell>
        </row>
        <row r="42">
          <cell r="F42">
            <v>13.286713287</v>
          </cell>
          <cell r="G42">
            <v>41.372999999999998</v>
          </cell>
        </row>
        <row r="43">
          <cell r="F43">
            <v>12.983300737</v>
          </cell>
          <cell r="G43">
            <v>36.308</v>
          </cell>
        </row>
        <row r="44">
          <cell r="F44">
            <v>9.817307692</v>
          </cell>
          <cell r="G44">
            <v>30.475000000000001</v>
          </cell>
        </row>
        <row r="45">
          <cell r="F45">
            <v>8.0370942809999999</v>
          </cell>
          <cell r="G45">
            <v>37.100999999999999</v>
          </cell>
        </row>
        <row r="46">
          <cell r="F46">
            <v>16.926503341</v>
          </cell>
          <cell r="G46">
            <v>50.576000000000001</v>
          </cell>
        </row>
        <row r="47">
          <cell r="F47">
            <v>9.9019939170000004</v>
          </cell>
          <cell r="G47">
            <v>29.745999999999999</v>
          </cell>
        </row>
        <row r="48">
          <cell r="F48">
            <v>20.609318995999999</v>
          </cell>
          <cell r="G48">
            <v>31.286999999999999</v>
          </cell>
        </row>
        <row r="49">
          <cell r="F49">
            <v>12.675296656</v>
          </cell>
          <cell r="G49">
            <v>40.244999999999997</v>
          </cell>
        </row>
        <row r="50">
          <cell r="F50">
            <v>20.679357969000002</v>
          </cell>
          <cell r="G50">
            <v>66.116</v>
          </cell>
        </row>
        <row r="51">
          <cell r="F51">
            <v>10.759792355</v>
          </cell>
          <cell r="G51">
            <v>9.1980000000000004</v>
          </cell>
        </row>
        <row r="52">
          <cell r="F52">
            <v>6.7456556079999999</v>
          </cell>
          <cell r="G52">
            <v>17.859000000000002</v>
          </cell>
        </row>
        <row r="53">
          <cell r="F53">
            <v>15.383491599999999</v>
          </cell>
          <cell r="G53">
            <v>22.239000000000001</v>
          </cell>
        </row>
        <row r="54">
          <cell r="F54">
            <v>13.667322537</v>
          </cell>
          <cell r="G54">
            <v>21.829000000000001</v>
          </cell>
        </row>
        <row r="55">
          <cell r="F55">
            <v>7.1457125719999999</v>
          </cell>
          <cell r="G55">
            <v>19.329999999999998</v>
          </cell>
        </row>
        <row r="56">
          <cell r="F56">
            <v>12.609351433</v>
          </cell>
          <cell r="G56">
            <v>21.259</v>
          </cell>
        </row>
        <row r="57">
          <cell r="F57">
            <v>10.436103276000001</v>
          </cell>
          <cell r="G57">
            <v>17.013000000000002</v>
          </cell>
        </row>
        <row r="58">
          <cell r="F58">
            <v>9.2451523550000001</v>
          </cell>
          <cell r="G58">
            <v>15.522</v>
          </cell>
        </row>
        <row r="59">
          <cell r="F59">
            <v>7.9735620870000004</v>
          </cell>
          <cell r="G59">
            <v>14.51</v>
          </cell>
        </row>
        <row r="60">
          <cell r="F60">
            <v>14.973419965</v>
          </cell>
          <cell r="G60">
            <v>18.795000000000002</v>
          </cell>
        </row>
        <row r="61">
          <cell r="F61">
            <v>9.8317387000000007</v>
          </cell>
          <cell r="G61">
            <v>22.452999999999999</v>
          </cell>
        </row>
        <row r="62">
          <cell r="F62">
            <v>11.794177387</v>
          </cell>
          <cell r="G62">
            <v>11.881</v>
          </cell>
        </row>
        <row r="63">
          <cell r="F63">
            <v>9.3870871759999996</v>
          </cell>
          <cell r="G63">
            <v>12.95</v>
          </cell>
        </row>
        <row r="64">
          <cell r="F64">
            <v>9.2852958409999999</v>
          </cell>
          <cell r="G64">
            <v>9.1669999999999998</v>
          </cell>
        </row>
        <row r="65">
          <cell r="F65">
            <v>7.1602681290000003</v>
          </cell>
          <cell r="G65">
            <v>10.345000000000001</v>
          </cell>
        </row>
        <row r="66">
          <cell r="F66">
            <v>20.407393436</v>
          </cell>
          <cell r="G66">
            <v>30.63</v>
          </cell>
        </row>
        <row r="67">
          <cell r="F67">
            <v>8.6833855799999995</v>
          </cell>
          <cell r="G67">
            <v>15.563000000000001</v>
          </cell>
        </row>
        <row r="68">
          <cell r="F68">
            <v>21.347661923</v>
          </cell>
          <cell r="G68">
            <v>18.893999999999998</v>
          </cell>
        </row>
        <row r="69">
          <cell r="F69">
            <v>15.214446952999999</v>
          </cell>
          <cell r="G69">
            <v>14.395</v>
          </cell>
        </row>
        <row r="70">
          <cell r="F70">
            <v>9.9453978159999998</v>
          </cell>
          <cell r="G70">
            <v>10.004</v>
          </cell>
        </row>
        <row r="71">
          <cell r="F71">
            <v>5.0218340609999998</v>
          </cell>
          <cell r="G71">
            <v>6.5010000000000003</v>
          </cell>
        </row>
        <row r="72">
          <cell r="F72">
            <v>13.227848100999999</v>
          </cell>
          <cell r="G72">
            <v>28.405000000000001</v>
          </cell>
        </row>
        <row r="73">
          <cell r="F73">
            <v>9.0714285710000002</v>
          </cell>
          <cell r="G73">
            <v>8.2119999999999997</v>
          </cell>
        </row>
        <row r="74">
          <cell r="F74">
            <v>11.54875717</v>
          </cell>
          <cell r="G74">
            <v>22.347000000000001</v>
          </cell>
        </row>
        <row r="75">
          <cell r="F75">
            <v>6.8534131089999999</v>
          </cell>
          <cell r="G75">
            <v>7.4020000000000001</v>
          </cell>
        </row>
        <row r="76">
          <cell r="F76">
            <v>11.954331765999999</v>
          </cell>
          <cell r="G76">
            <v>14.484999999999999</v>
          </cell>
        </row>
        <row r="77">
          <cell r="F77">
            <v>12.989493791999999</v>
          </cell>
          <cell r="G77">
            <v>18.198</v>
          </cell>
        </row>
        <row r="78">
          <cell r="F78">
            <v>6.7144136080000001</v>
          </cell>
          <cell r="G78">
            <v>13.802</v>
          </cell>
        </row>
        <row r="79">
          <cell r="F79">
            <v>10.466245750000001</v>
          </cell>
          <cell r="G79">
            <v>22.655000000000001</v>
          </cell>
        </row>
        <row r="80">
          <cell r="F80">
            <v>11.530753815000001</v>
          </cell>
          <cell r="G80">
            <v>16.670000000000002</v>
          </cell>
        </row>
        <row r="81">
          <cell r="F81">
            <v>12.613720187</v>
          </cell>
          <cell r="G81">
            <v>18.545999999999999</v>
          </cell>
        </row>
        <row r="82">
          <cell r="F82">
            <v>2.4132899320000001</v>
          </cell>
          <cell r="G82">
            <v>16.553000000000001</v>
          </cell>
        </row>
        <row r="83">
          <cell r="F83">
            <v>5.8982346830000001</v>
          </cell>
          <cell r="G83">
            <v>37.139000000000003</v>
          </cell>
        </row>
        <row r="84">
          <cell r="F84">
            <v>6.9913355240000001</v>
          </cell>
          <cell r="G84">
            <v>8.6950000000000003</v>
          </cell>
        </row>
        <row r="85">
          <cell r="F85">
            <v>17.681564246000001</v>
          </cell>
          <cell r="G85">
            <v>40.097999999999999</v>
          </cell>
        </row>
        <row r="86">
          <cell r="F86">
            <v>10.932475884</v>
          </cell>
          <cell r="G86">
            <v>31.215</v>
          </cell>
        </row>
        <row r="87">
          <cell r="F87">
            <v>13.656946205000001</v>
          </cell>
          <cell r="G87">
            <v>32.094999999999999</v>
          </cell>
        </row>
        <row r="88">
          <cell r="F88">
            <v>7.4462217319999997</v>
          </cell>
          <cell r="G88">
            <v>39.546999999999997</v>
          </cell>
        </row>
        <row r="89">
          <cell r="F89">
            <v>14.375444418000001</v>
          </cell>
          <cell r="G89">
            <v>31.469000000000001</v>
          </cell>
        </row>
        <row r="90">
          <cell r="F90">
            <v>7.3911773299999997</v>
          </cell>
          <cell r="G90">
            <v>42.667999999999999</v>
          </cell>
        </row>
        <row r="91">
          <cell r="F91">
            <v>11.150087697</v>
          </cell>
          <cell r="G91">
            <v>30.391999999999999</v>
          </cell>
        </row>
        <row r="92">
          <cell r="F92">
            <v>6.445115811</v>
          </cell>
          <cell r="G92">
            <v>31.815999999999999</v>
          </cell>
        </row>
        <row r="93">
          <cell r="F93">
            <v>6.1738293779999998</v>
          </cell>
          <cell r="G93">
            <v>23.454000000000001</v>
          </cell>
        </row>
        <row r="94">
          <cell r="F94">
            <v>7.7521745769999999</v>
          </cell>
          <cell r="G94">
            <v>18.273</v>
          </cell>
        </row>
        <row r="95">
          <cell r="F95">
            <v>7.0992651640000002</v>
          </cell>
          <cell r="G95">
            <v>13.023999999999999</v>
          </cell>
        </row>
        <row r="96">
          <cell r="F96">
            <v>8.0451266879999999</v>
          </cell>
          <cell r="G96">
            <v>28.664000000000001</v>
          </cell>
        </row>
        <row r="97">
          <cell r="F97">
            <v>5.2552552549999998</v>
          </cell>
          <cell r="G97">
            <v>19.904</v>
          </cell>
        </row>
        <row r="98">
          <cell r="F98">
            <v>11.791542376000001</v>
          </cell>
          <cell r="G98">
            <v>23.64</v>
          </cell>
        </row>
        <row r="99">
          <cell r="F99">
            <v>9.3889461040000004</v>
          </cell>
          <cell r="G99">
            <v>33.566000000000003</v>
          </cell>
        </row>
        <row r="100">
          <cell r="F100">
            <v>5.280118989</v>
          </cell>
          <cell r="G100">
            <v>18.652999999999999</v>
          </cell>
        </row>
        <row r="101">
          <cell r="F101">
            <v>4.7635635289999998</v>
          </cell>
          <cell r="G101">
            <v>13.125999999999999</v>
          </cell>
        </row>
        <row r="102">
          <cell r="F102">
            <v>11.733800349999999</v>
          </cell>
          <cell r="G102">
            <v>39.295000000000002</v>
          </cell>
        </row>
        <row r="103">
          <cell r="F103">
            <v>4.0646077390000004</v>
          </cell>
          <cell r="G103">
            <v>22.323</v>
          </cell>
        </row>
        <row r="104">
          <cell r="F104">
            <v>8.3614341749999994</v>
          </cell>
          <cell r="G104">
            <v>39.304000000000002</v>
          </cell>
        </row>
        <row r="105">
          <cell r="F105">
            <v>4.843473125</v>
          </cell>
          <cell r="G105">
            <v>28.664000000000001</v>
          </cell>
        </row>
        <row r="106">
          <cell r="F106">
            <v>5.0284761769999999</v>
          </cell>
          <cell r="G106">
            <v>26.254000000000001</v>
          </cell>
        </row>
        <row r="107">
          <cell r="F107">
            <v>12.776412776000001</v>
          </cell>
          <cell r="G107">
            <v>28.091999999999999</v>
          </cell>
        </row>
        <row r="108">
          <cell r="F108">
            <v>9.446606139</v>
          </cell>
          <cell r="G108">
            <v>40.438000000000002</v>
          </cell>
        </row>
        <row r="109">
          <cell r="F109">
            <v>4.6999276930000002</v>
          </cell>
          <cell r="G109">
            <v>32.067</v>
          </cell>
        </row>
        <row r="110">
          <cell r="F110">
            <v>9.6551724140000008</v>
          </cell>
          <cell r="G110">
            <v>41.195999999999998</v>
          </cell>
        </row>
        <row r="111">
          <cell r="F111">
            <v>9.7702024049999991</v>
          </cell>
          <cell r="G111">
            <v>38.94</v>
          </cell>
        </row>
        <row r="112">
          <cell r="F112">
            <v>12.437534703000001</v>
          </cell>
          <cell r="G112">
            <v>34.829000000000001</v>
          </cell>
        </row>
        <row r="113">
          <cell r="F113">
            <v>8.0971659920000008</v>
          </cell>
          <cell r="G113">
            <v>35.811999999999998</v>
          </cell>
        </row>
        <row r="114">
          <cell r="F114">
            <v>10.138113429000001</v>
          </cell>
          <cell r="G114">
            <v>41.77</v>
          </cell>
        </row>
        <row r="115">
          <cell r="F115">
            <v>11.965607834</v>
          </cell>
          <cell r="G115">
            <v>46.470999999999997</v>
          </cell>
        </row>
        <row r="116">
          <cell r="F116">
            <v>13.045977011</v>
          </cell>
          <cell r="G116">
            <v>33.433</v>
          </cell>
        </row>
        <row r="117">
          <cell r="F117">
            <v>8.462332301</v>
          </cell>
          <cell r="G117">
            <v>23.21</v>
          </cell>
        </row>
        <row r="118">
          <cell r="F118">
            <v>12.425056852999999</v>
          </cell>
          <cell r="G118">
            <v>36.747999999999998</v>
          </cell>
        </row>
        <row r="119">
          <cell r="F119">
            <v>8.0810028930000009</v>
          </cell>
          <cell r="G119">
            <v>29.521999999999998</v>
          </cell>
        </row>
        <row r="120">
          <cell r="F120">
            <v>5.2083333329999997</v>
          </cell>
          <cell r="G120">
            <v>15.715999999999999</v>
          </cell>
        </row>
        <row r="121">
          <cell r="F121">
            <v>8.5098612130000006</v>
          </cell>
          <cell r="G121">
            <v>32.860999999999997</v>
          </cell>
        </row>
        <row r="122">
          <cell r="F122">
            <v>4.5351473919999998</v>
          </cell>
          <cell r="G122">
            <v>26.782</v>
          </cell>
        </row>
        <row r="123">
          <cell r="F123">
            <v>5.203503349</v>
          </cell>
          <cell r="G123">
            <v>24.024000000000001</v>
          </cell>
        </row>
        <row r="124">
          <cell r="F124">
            <v>6.9383259910000001</v>
          </cell>
          <cell r="G124">
            <v>27.829000000000001</v>
          </cell>
        </row>
        <row r="125">
          <cell r="F125">
            <v>9.0319361279999999</v>
          </cell>
          <cell r="G125">
            <v>33.320999999999998</v>
          </cell>
        </row>
        <row r="126">
          <cell r="F126">
            <v>8.9960886569999996</v>
          </cell>
          <cell r="G126">
            <v>41.792999999999999</v>
          </cell>
        </row>
        <row r="127">
          <cell r="F127">
            <v>8.8540882399999994</v>
          </cell>
          <cell r="G127">
            <v>25.943000000000001</v>
          </cell>
        </row>
        <row r="128">
          <cell r="F128">
            <v>4.3296817939999999</v>
          </cell>
          <cell r="G128">
            <v>41.271999999999998</v>
          </cell>
        </row>
        <row r="129">
          <cell r="F129">
            <v>14.98620901</v>
          </cell>
          <cell r="G129">
            <v>17.539000000000001</v>
          </cell>
        </row>
        <row r="130">
          <cell r="F130">
            <v>5.1927616050000003</v>
          </cell>
          <cell r="G130">
            <v>40.112000000000002</v>
          </cell>
        </row>
        <row r="131">
          <cell r="F131">
            <v>10.306122449</v>
          </cell>
          <cell r="G131">
            <v>28.128</v>
          </cell>
        </row>
        <row r="132">
          <cell r="F132">
            <v>7.6421248840000002</v>
          </cell>
          <cell r="G132">
            <v>36.999000000000002</v>
          </cell>
        </row>
        <row r="133">
          <cell r="F133">
            <v>15.138653084</v>
          </cell>
          <cell r="G133">
            <v>27.952000000000002</v>
          </cell>
        </row>
        <row r="134">
          <cell r="F134">
            <v>3.4934497819999999</v>
          </cell>
          <cell r="G134">
            <v>53.948999999999998</v>
          </cell>
        </row>
        <row r="135">
          <cell r="F135">
            <v>4.3943870010000001</v>
          </cell>
          <cell r="G135">
            <v>15.41</v>
          </cell>
        </row>
        <row r="136">
          <cell r="F136">
            <v>9.1606498189999996</v>
          </cell>
          <cell r="G136">
            <v>34.716000000000001</v>
          </cell>
        </row>
        <row r="137">
          <cell r="F137">
            <v>6.7107438019999996</v>
          </cell>
          <cell r="G137">
            <v>49.304000000000002</v>
          </cell>
        </row>
        <row r="138">
          <cell r="F138">
            <v>12.325711098999999</v>
          </cell>
          <cell r="G138">
            <v>36.719000000000001</v>
          </cell>
        </row>
        <row r="139">
          <cell r="F139">
            <v>13.073908175</v>
          </cell>
          <cell r="G139">
            <v>32.81</v>
          </cell>
        </row>
        <row r="140">
          <cell r="F140">
            <v>9.6655518390000008</v>
          </cell>
          <cell r="G140">
            <v>13.388</v>
          </cell>
        </row>
        <row r="141">
          <cell r="F141">
            <v>9.6675476420000006</v>
          </cell>
          <cell r="G141">
            <v>8.7949999999999999</v>
          </cell>
        </row>
        <row r="142">
          <cell r="F142">
            <v>7.6640711899999996</v>
          </cell>
          <cell r="G142">
            <v>6.7759999999999998</v>
          </cell>
        </row>
        <row r="143">
          <cell r="F143">
            <v>11.17223868</v>
          </cell>
          <cell r="G143">
            <v>34.840000000000003</v>
          </cell>
        </row>
        <row r="144">
          <cell r="F144">
            <v>8.3890954149999999</v>
          </cell>
          <cell r="G144">
            <v>10.677</v>
          </cell>
        </row>
        <row r="145">
          <cell r="F145">
            <v>7.9142488719999999</v>
          </cell>
          <cell r="G145">
            <v>12.08</v>
          </cell>
        </row>
        <row r="146">
          <cell r="F146">
            <v>9.9565052949999995</v>
          </cell>
          <cell r="G146">
            <v>19.143999999999998</v>
          </cell>
        </row>
        <row r="147">
          <cell r="F147">
            <v>10.892586989</v>
          </cell>
          <cell r="G147">
            <v>43.07</v>
          </cell>
        </row>
        <row r="148">
          <cell r="F148">
            <v>11.897810219</v>
          </cell>
          <cell r="G148">
            <v>43.024999999999999</v>
          </cell>
        </row>
        <row r="149">
          <cell r="F149">
            <v>13.991658819</v>
          </cell>
          <cell r="G149">
            <v>19.096</v>
          </cell>
        </row>
        <row r="150">
          <cell r="F150">
            <v>8.216953556</v>
          </cell>
          <cell r="G150">
            <v>10.561</v>
          </cell>
        </row>
        <row r="151">
          <cell r="F151">
            <v>15.239532252</v>
          </cell>
          <cell r="G151">
            <v>23.968</v>
          </cell>
        </row>
        <row r="152">
          <cell r="F152">
            <v>9.4468614049999999</v>
          </cell>
          <cell r="G152">
            <v>20.315000000000001</v>
          </cell>
        </row>
        <row r="153">
          <cell r="F153">
            <v>1.007556675</v>
          </cell>
          <cell r="G153">
            <v>36.823999999999998</v>
          </cell>
        </row>
        <row r="154">
          <cell r="F154">
            <v>14.110058456000001</v>
          </cell>
          <cell r="G154">
            <v>25.515000000000001</v>
          </cell>
        </row>
        <row r="155">
          <cell r="F155">
            <v>8.4375</v>
          </cell>
          <cell r="G155">
            <v>25.614999999999998</v>
          </cell>
        </row>
        <row r="156">
          <cell r="F156">
            <v>16.027531957000001</v>
          </cell>
          <cell r="G156">
            <v>14.273999999999999</v>
          </cell>
        </row>
        <row r="157">
          <cell r="F157">
            <v>16.50025385</v>
          </cell>
          <cell r="G157">
            <v>43.996000000000002</v>
          </cell>
        </row>
        <row r="158">
          <cell r="F158">
            <v>9.5816464240000006</v>
          </cell>
          <cell r="G158">
            <v>11.513999999999999</v>
          </cell>
        </row>
        <row r="159">
          <cell r="F159">
            <v>5.6379036530000004</v>
          </cell>
          <cell r="G159">
            <v>35.722999999999999</v>
          </cell>
        </row>
        <row r="160">
          <cell r="F160">
            <v>10.390214717999999</v>
          </cell>
          <cell r="G160">
            <v>20.420000000000002</v>
          </cell>
        </row>
        <row r="161">
          <cell r="F161">
            <v>2.2561863170000001</v>
          </cell>
          <cell r="G161">
            <v>30.689</v>
          </cell>
        </row>
        <row r="162">
          <cell r="F162">
            <v>13.182886695000001</v>
          </cell>
          <cell r="G162">
            <v>27.641999999999999</v>
          </cell>
        </row>
        <row r="163">
          <cell r="F163">
            <v>5.3091397850000002</v>
          </cell>
          <cell r="G163">
            <v>28.917000000000002</v>
          </cell>
        </row>
        <row r="164">
          <cell r="F164">
            <v>7.7595066800000003</v>
          </cell>
          <cell r="G164">
            <v>32.627000000000002</v>
          </cell>
        </row>
        <row r="165">
          <cell r="F165">
            <v>5.0816696910000001</v>
          </cell>
          <cell r="G165">
            <v>10.452999999999999</v>
          </cell>
        </row>
        <row r="166">
          <cell r="F166">
            <v>10.942649966999999</v>
          </cell>
          <cell r="G166">
            <v>22.588999999999999</v>
          </cell>
        </row>
        <row r="167">
          <cell r="F167">
            <v>19.81544439</v>
          </cell>
          <cell r="G167">
            <v>49.637</v>
          </cell>
        </row>
        <row r="168">
          <cell r="F168">
            <v>14.938451908999999</v>
          </cell>
          <cell r="G168">
            <v>19.716999999999999</v>
          </cell>
        </row>
        <row r="169">
          <cell r="F169">
            <v>3.8612565449999998</v>
          </cell>
          <cell r="G169">
            <v>33.037999999999997</v>
          </cell>
        </row>
        <row r="170">
          <cell r="F170">
            <v>5.407407407</v>
          </cell>
          <cell r="G170">
            <v>36.648000000000003</v>
          </cell>
        </row>
        <row r="171">
          <cell r="F171">
            <v>15.654688145</v>
          </cell>
          <cell r="G171">
            <v>40.856999999999999</v>
          </cell>
        </row>
        <row r="172">
          <cell r="F172">
            <v>8.5996513649999997</v>
          </cell>
          <cell r="G172">
            <v>28.405999999999999</v>
          </cell>
        </row>
        <row r="173">
          <cell r="F173">
            <v>12.563391062999999</v>
          </cell>
          <cell r="G173">
            <v>22.076000000000001</v>
          </cell>
        </row>
        <row r="174">
          <cell r="F174">
            <v>6.7151034789999997</v>
          </cell>
          <cell r="G174">
            <v>10.664</v>
          </cell>
        </row>
        <row r="175">
          <cell r="F175">
            <v>7.9</v>
          </cell>
          <cell r="G175">
            <v>18.574999999999999</v>
          </cell>
        </row>
        <row r="176">
          <cell r="F176">
            <v>11.253357207000001</v>
          </cell>
          <cell r="G176">
            <v>18.594000000000001</v>
          </cell>
        </row>
        <row r="177">
          <cell r="F177">
            <v>9.6613219899999994</v>
          </cell>
          <cell r="G177">
            <v>12.278</v>
          </cell>
        </row>
        <row r="178">
          <cell r="F178">
            <v>8.9083775680000006</v>
          </cell>
          <cell r="G178">
            <v>17.757000000000001</v>
          </cell>
        </row>
        <row r="179">
          <cell r="F179">
            <v>8.749424758</v>
          </cell>
          <cell r="G179">
            <v>16.161000000000001</v>
          </cell>
        </row>
        <row r="180">
          <cell r="F180">
            <v>8.9950935849999993</v>
          </cell>
          <cell r="G180">
            <v>30.759</v>
          </cell>
        </row>
        <row r="181">
          <cell r="F181">
            <v>15.372378886</v>
          </cell>
          <cell r="G181">
            <v>32.576999999999998</v>
          </cell>
        </row>
        <row r="182">
          <cell r="F182">
            <v>11.314984709000001</v>
          </cell>
          <cell r="G182">
            <v>30.434999999999999</v>
          </cell>
        </row>
        <row r="183">
          <cell r="F183">
            <v>8.0483239750000006</v>
          </cell>
          <cell r="G183">
            <v>10.895</v>
          </cell>
        </row>
        <row r="184">
          <cell r="F184">
            <v>14.804029591999999</v>
          </cell>
          <cell r="G184">
            <v>34.661000000000001</v>
          </cell>
        </row>
        <row r="185">
          <cell r="F185">
            <v>9.0717595840000005</v>
          </cell>
          <cell r="G185">
            <v>12.444000000000001</v>
          </cell>
        </row>
        <row r="186">
          <cell r="F186">
            <v>9.9642309660000006</v>
          </cell>
          <cell r="G186">
            <v>41.078000000000003</v>
          </cell>
        </row>
        <row r="187">
          <cell r="F187">
            <v>6.4008983720000003</v>
          </cell>
          <cell r="G187">
            <v>11.667999999999999</v>
          </cell>
        </row>
        <row r="188">
          <cell r="F188">
            <v>8.5123437000000006</v>
          </cell>
          <cell r="G188">
            <v>11.18</v>
          </cell>
        </row>
        <row r="189">
          <cell r="F189">
            <v>8.7542662119999992</v>
          </cell>
          <cell r="G189">
            <v>15.843</v>
          </cell>
        </row>
        <row r="190">
          <cell r="F190">
            <v>10.733863836999999</v>
          </cell>
          <cell r="G190">
            <v>7.8630000000000004</v>
          </cell>
        </row>
        <row r="191">
          <cell r="F191">
            <v>17.432354633999999</v>
          </cell>
          <cell r="G191">
            <v>29.088999999999999</v>
          </cell>
        </row>
        <row r="192">
          <cell r="F192">
            <v>7.1379071380000001</v>
          </cell>
          <cell r="G192">
            <v>41.212000000000003</v>
          </cell>
        </row>
        <row r="193">
          <cell r="F193">
            <v>5.8337384539999997</v>
          </cell>
          <cell r="G193">
            <v>27.625</v>
          </cell>
        </row>
        <row r="194">
          <cell r="F194">
            <v>4.6692606999999997</v>
          </cell>
          <cell r="G194">
            <v>13.641999999999999</v>
          </cell>
        </row>
        <row r="195">
          <cell r="F195">
            <v>9.2935040299999994</v>
          </cell>
          <cell r="G195">
            <v>10.885999999999999</v>
          </cell>
        </row>
        <row r="196">
          <cell r="F196">
            <v>15.081024569</v>
          </cell>
          <cell r="G196">
            <v>31.707000000000001</v>
          </cell>
        </row>
        <row r="197">
          <cell r="F197">
            <v>7.7270081490000004</v>
          </cell>
          <cell r="G197">
            <v>44.604999999999997</v>
          </cell>
        </row>
        <row r="198">
          <cell r="F198">
            <v>5.9608288390000004</v>
          </cell>
          <cell r="G198">
            <v>12.798</v>
          </cell>
        </row>
        <row r="199">
          <cell r="F199">
            <v>4.5780346820000002</v>
          </cell>
          <cell r="G199">
            <v>13.055999999999999</v>
          </cell>
        </row>
        <row r="200">
          <cell r="F200">
            <v>8.9004104559999995</v>
          </cell>
          <cell r="G200">
            <v>9.3260000000000005</v>
          </cell>
        </row>
        <row r="201">
          <cell r="F201">
            <v>10.677966101999999</v>
          </cell>
          <cell r="G201">
            <v>9.7170000000000005</v>
          </cell>
        </row>
        <row r="202">
          <cell r="F202">
            <v>7.0843091329999996</v>
          </cell>
          <cell r="G202">
            <v>16.166</v>
          </cell>
        </row>
        <row r="203">
          <cell r="F203">
            <v>8.7330316739999994</v>
          </cell>
          <cell r="G203">
            <v>15.613</v>
          </cell>
        </row>
        <row r="204">
          <cell r="F204">
            <v>3.0927835049999999</v>
          </cell>
          <cell r="G204">
            <v>29.308</v>
          </cell>
        </row>
        <row r="205">
          <cell r="F205">
            <v>9.8516546219999999</v>
          </cell>
          <cell r="G205">
            <v>20.614000000000001</v>
          </cell>
        </row>
        <row r="206">
          <cell r="F206">
            <v>3.8917089680000001</v>
          </cell>
          <cell r="G206">
            <v>29.128</v>
          </cell>
        </row>
        <row r="207">
          <cell r="F207">
            <v>7.9734731649999997</v>
          </cell>
          <cell r="G207">
            <v>19.372</v>
          </cell>
        </row>
        <row r="208">
          <cell r="F208">
            <v>11.264544175999999</v>
          </cell>
          <cell r="G208">
            <v>14.509</v>
          </cell>
        </row>
        <row r="209">
          <cell r="F209">
            <v>9.9435903109999995</v>
          </cell>
          <cell r="G209">
            <v>10.644</v>
          </cell>
        </row>
        <row r="210">
          <cell r="F210">
            <v>8.7606287040000002</v>
          </cell>
          <cell r="G210">
            <v>15.548999999999999</v>
          </cell>
        </row>
        <row r="211">
          <cell r="F211">
            <v>11.524594386</v>
          </cell>
          <cell r="G211">
            <v>34.066000000000003</v>
          </cell>
        </row>
        <row r="212">
          <cell r="F212">
            <v>7.4590596939999996</v>
          </cell>
          <cell r="G212">
            <v>15.667</v>
          </cell>
        </row>
        <row r="213">
          <cell r="F213">
            <v>18.444883939</v>
          </cell>
          <cell r="G213">
            <v>39.676000000000002</v>
          </cell>
        </row>
        <row r="214">
          <cell r="F214">
            <v>12.008486563</v>
          </cell>
          <cell r="G214">
            <v>12.86</v>
          </cell>
        </row>
        <row r="215">
          <cell r="F215">
            <v>14.606609432000001</v>
          </cell>
          <cell r="G215">
            <v>12.476000000000001</v>
          </cell>
        </row>
        <row r="216">
          <cell r="F216">
            <v>11.286992429</v>
          </cell>
          <cell r="G216">
            <v>16.382999999999999</v>
          </cell>
        </row>
        <row r="217">
          <cell r="F217">
            <v>9.0490232220000006</v>
          </cell>
          <cell r="G217">
            <v>11.711</v>
          </cell>
        </row>
        <row r="218">
          <cell r="F218">
            <v>7.1749795580000004</v>
          </cell>
          <cell r="G218">
            <v>19.797999999999998</v>
          </cell>
        </row>
        <row r="219">
          <cell r="F219">
            <v>9.5745941460000008</v>
          </cell>
          <cell r="G219">
            <v>11.243</v>
          </cell>
        </row>
        <row r="220">
          <cell r="F220">
            <v>7.9049341259999997</v>
          </cell>
          <cell r="G220">
            <v>11.353999999999999</v>
          </cell>
        </row>
        <row r="221">
          <cell r="F221">
            <v>11.841100076</v>
          </cell>
          <cell r="G221">
            <v>20.637</v>
          </cell>
        </row>
        <row r="222">
          <cell r="F222">
            <v>16.499162478999999</v>
          </cell>
          <cell r="G222">
            <v>36.744</v>
          </cell>
        </row>
        <row r="223">
          <cell r="F223">
            <v>6.5615141960000001</v>
          </cell>
          <cell r="G223">
            <v>36.146000000000001</v>
          </cell>
        </row>
        <row r="224">
          <cell r="F224">
            <v>3.805620609</v>
          </cell>
          <cell r="G224">
            <v>16.571000000000002</v>
          </cell>
        </row>
        <row r="225">
          <cell r="F225">
            <v>9.2680608370000002</v>
          </cell>
          <cell r="G225">
            <v>15.699</v>
          </cell>
        </row>
        <row r="226">
          <cell r="F226">
            <v>10.924981792000001</v>
          </cell>
          <cell r="G226">
            <v>13.087999999999999</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fingertips.phe.org.uk/profile/local-alcohol-profiles"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tobaccoprofiles.info/profile/tobacco-contro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fingertips.phe.org.uk/profile-group/mental-health"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hyperlink" Target="http://content.digital.nhs.uk/pubs/qof1516"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hyperlink" Target="http://fingertips.phe.org.uk/profile-group/mental-health"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fingertips.phe.org.uk/profile-group/mental-heal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workbookViewId="0">
      <selection activeCell="A7" sqref="A7"/>
    </sheetView>
  </sheetViews>
  <sheetFormatPr defaultRowHeight="15" x14ac:dyDescent="0.2"/>
  <cols>
    <col min="1" max="1" width="102.28515625" style="319" customWidth="1"/>
    <col min="2" max="2" width="18.140625" style="319" customWidth="1"/>
    <col min="3" max="16384" width="9.140625" style="319"/>
  </cols>
  <sheetData>
    <row r="2" spans="1:1" x14ac:dyDescent="0.2">
      <c r="A2" s="318" t="s">
        <v>220</v>
      </c>
    </row>
    <row r="3" spans="1:1" x14ac:dyDescent="0.2">
      <c r="A3" s="318" t="s">
        <v>209</v>
      </c>
    </row>
    <row r="4" spans="1:1" x14ac:dyDescent="0.2">
      <c r="A4" s="318" t="s">
        <v>210</v>
      </c>
    </row>
    <row r="5" spans="1:1" x14ac:dyDescent="0.2">
      <c r="A5" s="318" t="s">
        <v>211</v>
      </c>
    </row>
    <row r="6" spans="1:1" x14ac:dyDescent="0.2">
      <c r="A6" s="318" t="s">
        <v>212</v>
      </c>
    </row>
    <row r="7" spans="1:1" x14ac:dyDescent="0.2">
      <c r="A7" s="318" t="s">
        <v>217</v>
      </c>
    </row>
    <row r="8" spans="1:1" x14ac:dyDescent="0.2">
      <c r="A8" s="318" t="s">
        <v>218</v>
      </c>
    </row>
    <row r="9" spans="1:1" x14ac:dyDescent="0.2">
      <c r="A9" s="318" t="s">
        <v>213</v>
      </c>
    </row>
    <row r="10" spans="1:1" x14ac:dyDescent="0.2">
      <c r="A10" s="318" t="s">
        <v>214</v>
      </c>
    </row>
    <row r="11" spans="1:1" x14ac:dyDescent="0.2">
      <c r="A11" s="318" t="s">
        <v>216</v>
      </c>
    </row>
    <row r="12" spans="1:1" x14ac:dyDescent="0.2">
      <c r="A12" s="318" t="s">
        <v>215</v>
      </c>
    </row>
  </sheetData>
  <hyperlinks>
    <hyperlink ref="A2" location="'Mental health overview profile'!A1" display="Prevalence and incidence - 2015/16"/>
    <hyperlink ref="A3" location="'Trend 18+ Recorded depression'!A1" display="Trend in 18+ recorded depression"/>
    <hyperlink ref="A4" location="'Trend new cases 18+ depression'!A1" display="Trend in new cases of 18+ depression"/>
    <hyperlink ref="A5" location="'201516 QOF Prevalence- MH&amp;Neu'!A1" display="2015/16 QOF Prevalence- MH &amp; Neurology group"/>
    <hyperlink ref="A6" location="'1516Practice prevalence&amp;IMD2015'!A1" display="Correlation between 2015/16 Practice prevalence &amp; practice IMD2015 "/>
    <hyperlink ref="A7" location="'Estimated prevalence 1415'!A1" display="Estimated prevalence of common mental health disorders-2014/15"/>
    <hyperlink ref="A8" location="'16-74 future prevalence estim'!A1" display="Future prevalence of mental health disorders in 16-74 year olds"/>
    <hyperlink ref="A9" location="'18-64 MH problem projections'!A1" display="MH problem projections in 18-64 year olds"/>
    <hyperlink ref="A10" location="'65+ depression projections'!A1" display="65+ depression projections"/>
    <hyperlink ref="A11" location="'Alcohol adm &amp; MH '!A1" display="Admission episodes for alcohol-related mental and behavioural disorders due to use of alcohol condition"/>
    <hyperlink ref="A12" location="'Smoking prevalence - SMI'!A1" display="Smoking prevalence in adults with serious mental illness (SMI)-2014/15"/>
  </hyperlinks>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B22" sqref="B22"/>
    </sheetView>
  </sheetViews>
  <sheetFormatPr defaultRowHeight="14.25" x14ac:dyDescent="0.2"/>
  <cols>
    <col min="1" max="1" width="82.42578125" style="162" customWidth="1"/>
    <col min="2" max="16384" width="9.140625" style="162"/>
  </cols>
  <sheetData>
    <row r="1" spans="1:6" ht="18" x14ac:dyDescent="0.25">
      <c r="A1" s="4" t="s">
        <v>185</v>
      </c>
    </row>
    <row r="2" spans="1:6" ht="15" thickBot="1" x14ac:dyDescent="0.25">
      <c r="A2" s="215"/>
      <c r="B2" s="215">
        <v>2014</v>
      </c>
      <c r="C2" s="215">
        <v>2015</v>
      </c>
      <c r="D2" s="215">
        <v>2016</v>
      </c>
      <c r="E2" s="215">
        <v>2017</v>
      </c>
      <c r="F2" s="215">
        <v>2018</v>
      </c>
    </row>
    <row r="3" spans="1:6" x14ac:dyDescent="0.2">
      <c r="A3" s="217" t="s">
        <v>187</v>
      </c>
      <c r="B3" s="218">
        <v>6198</v>
      </c>
      <c r="C3" s="218">
        <v>6260</v>
      </c>
      <c r="D3" s="218">
        <v>6270</v>
      </c>
      <c r="E3" s="218">
        <v>5903</v>
      </c>
      <c r="F3" s="219">
        <v>5714</v>
      </c>
    </row>
    <row r="4" spans="1:6" x14ac:dyDescent="0.2">
      <c r="A4" s="180" t="s">
        <v>188</v>
      </c>
      <c r="B4" s="203">
        <v>4501</v>
      </c>
      <c r="C4" s="203">
        <v>4651</v>
      </c>
      <c r="D4" s="203">
        <v>4838</v>
      </c>
      <c r="E4" s="203">
        <v>5290</v>
      </c>
      <c r="F4" s="220">
        <v>5532</v>
      </c>
    </row>
    <row r="5" spans="1:6" x14ac:dyDescent="0.2">
      <c r="A5" s="180" t="s">
        <v>189</v>
      </c>
      <c r="B5" s="203">
        <v>3696</v>
      </c>
      <c r="C5" s="203">
        <v>3735</v>
      </c>
      <c r="D5" s="203">
        <v>3747</v>
      </c>
      <c r="E5" s="203">
        <v>3807</v>
      </c>
      <c r="F5" s="220">
        <v>3929</v>
      </c>
    </row>
    <row r="6" spans="1:6" x14ac:dyDescent="0.2">
      <c r="A6" s="180" t="s">
        <v>190</v>
      </c>
      <c r="B6" s="203">
        <v>2936</v>
      </c>
      <c r="C6" s="203">
        <v>2984</v>
      </c>
      <c r="D6" s="203">
        <v>3051</v>
      </c>
      <c r="E6" s="203">
        <v>3137</v>
      </c>
      <c r="F6" s="220">
        <v>3232</v>
      </c>
    </row>
    <row r="7" spans="1:6" x14ac:dyDescent="0.2">
      <c r="A7" s="180" t="s">
        <v>191</v>
      </c>
      <c r="B7" s="203">
        <v>2669</v>
      </c>
      <c r="C7" s="203">
        <v>2750</v>
      </c>
      <c r="D7" s="203">
        <v>2831</v>
      </c>
      <c r="E7" s="203">
        <v>2901</v>
      </c>
      <c r="F7" s="220">
        <v>2982</v>
      </c>
    </row>
    <row r="8" spans="1:6" ht="15" thickBot="1" x14ac:dyDescent="0.25">
      <c r="A8" s="184" t="s">
        <v>192</v>
      </c>
      <c r="B8" s="213">
        <v>20000</v>
      </c>
      <c r="C8" s="213">
        <v>20380</v>
      </c>
      <c r="D8" s="213">
        <v>20737</v>
      </c>
      <c r="E8" s="213">
        <v>21039</v>
      </c>
      <c r="F8" s="221">
        <v>21390</v>
      </c>
    </row>
    <row r="9" spans="1:6" x14ac:dyDescent="0.2">
      <c r="A9" s="217" t="s">
        <v>162</v>
      </c>
      <c r="B9" s="222">
        <v>579</v>
      </c>
      <c r="C9" s="222">
        <v>601</v>
      </c>
      <c r="D9" s="222">
        <v>601</v>
      </c>
      <c r="E9" s="222">
        <v>579</v>
      </c>
      <c r="F9" s="223">
        <v>568</v>
      </c>
    </row>
    <row r="10" spans="1:6" x14ac:dyDescent="0.2">
      <c r="A10" s="180" t="s">
        <v>163</v>
      </c>
      <c r="B10" s="166">
        <v>396</v>
      </c>
      <c r="C10" s="166">
        <v>413</v>
      </c>
      <c r="D10" s="166">
        <v>429</v>
      </c>
      <c r="E10" s="166">
        <v>469</v>
      </c>
      <c r="F10" s="211">
        <v>492</v>
      </c>
    </row>
    <row r="11" spans="1:6" x14ac:dyDescent="0.2">
      <c r="A11" s="180" t="s">
        <v>164</v>
      </c>
      <c r="B11" s="166">
        <v>331</v>
      </c>
      <c r="C11" s="166">
        <v>331</v>
      </c>
      <c r="D11" s="166">
        <v>320</v>
      </c>
      <c r="E11" s="166">
        <v>320</v>
      </c>
      <c r="F11" s="211">
        <v>337</v>
      </c>
    </row>
    <row r="12" spans="1:6" x14ac:dyDescent="0.2">
      <c r="A12" s="180" t="s">
        <v>165</v>
      </c>
      <c r="B12" s="166">
        <v>254</v>
      </c>
      <c r="C12" s="166">
        <v>254</v>
      </c>
      <c r="D12" s="166">
        <v>254</v>
      </c>
      <c r="E12" s="166">
        <v>254</v>
      </c>
      <c r="F12" s="211">
        <v>273</v>
      </c>
    </row>
    <row r="13" spans="1:6" x14ac:dyDescent="0.2">
      <c r="A13" s="180" t="s">
        <v>166</v>
      </c>
      <c r="B13" s="166">
        <v>230</v>
      </c>
      <c r="C13" s="166">
        <v>230</v>
      </c>
      <c r="D13" s="166">
        <v>230</v>
      </c>
      <c r="E13" s="166">
        <v>235</v>
      </c>
      <c r="F13" s="211">
        <v>235</v>
      </c>
    </row>
    <row r="14" spans="1:6" ht="15" thickBot="1" x14ac:dyDescent="0.25">
      <c r="A14" s="184" t="s">
        <v>167</v>
      </c>
      <c r="B14" s="213">
        <v>1789</v>
      </c>
      <c r="C14" s="213">
        <v>1829</v>
      </c>
      <c r="D14" s="213">
        <v>1834</v>
      </c>
      <c r="E14" s="213">
        <v>1857</v>
      </c>
      <c r="F14" s="221">
        <v>1905</v>
      </c>
    </row>
    <row r="15" spans="1:6" x14ac:dyDescent="0.2">
      <c r="A15" s="217" t="s">
        <v>168</v>
      </c>
      <c r="B15" s="222">
        <v>740</v>
      </c>
      <c r="C15" s="222">
        <v>740</v>
      </c>
      <c r="D15" s="222">
        <v>723</v>
      </c>
      <c r="E15" s="222">
        <v>679</v>
      </c>
      <c r="F15" s="223">
        <v>646</v>
      </c>
    </row>
    <row r="16" spans="1:6" x14ac:dyDescent="0.2">
      <c r="A16" s="180" t="s">
        <v>169</v>
      </c>
      <c r="B16" s="166">
        <v>553</v>
      </c>
      <c r="C16" s="166">
        <v>553</v>
      </c>
      <c r="D16" s="166">
        <v>570</v>
      </c>
      <c r="E16" s="166">
        <v>609</v>
      </c>
      <c r="F16" s="211">
        <v>635</v>
      </c>
    </row>
    <row r="17" spans="1:6" x14ac:dyDescent="0.2">
      <c r="A17" s="180" t="s">
        <v>170</v>
      </c>
      <c r="B17" s="166">
        <v>469</v>
      </c>
      <c r="C17" s="166">
        <v>469</v>
      </c>
      <c r="D17" s="166">
        <v>469</v>
      </c>
      <c r="E17" s="166">
        <v>458</v>
      </c>
      <c r="F17" s="211">
        <v>474</v>
      </c>
    </row>
    <row r="18" spans="1:6" x14ac:dyDescent="0.2">
      <c r="A18" s="180" t="s">
        <v>171</v>
      </c>
      <c r="B18" s="166">
        <v>377</v>
      </c>
      <c r="C18" s="166">
        <v>377</v>
      </c>
      <c r="D18" s="166">
        <v>377</v>
      </c>
      <c r="E18" s="166">
        <v>386</v>
      </c>
      <c r="F18" s="211">
        <v>395</v>
      </c>
    </row>
    <row r="19" spans="1:6" x14ac:dyDescent="0.2">
      <c r="A19" s="180" t="s">
        <v>172</v>
      </c>
      <c r="B19" s="166">
        <v>350</v>
      </c>
      <c r="C19" s="166">
        <v>355</v>
      </c>
      <c r="D19" s="166">
        <v>355</v>
      </c>
      <c r="E19" s="166">
        <v>360</v>
      </c>
      <c r="F19" s="211">
        <v>365</v>
      </c>
    </row>
    <row r="20" spans="1:6" ht="15" thickBot="1" x14ac:dyDescent="0.25">
      <c r="A20" s="184" t="s">
        <v>173</v>
      </c>
      <c r="B20" s="213">
        <v>2488</v>
      </c>
      <c r="C20" s="213">
        <v>2493</v>
      </c>
      <c r="D20" s="213">
        <v>2493</v>
      </c>
      <c r="E20" s="213">
        <v>2492</v>
      </c>
      <c r="F20" s="221">
        <v>2516</v>
      </c>
    </row>
    <row r="21" spans="1:6" ht="15.75" thickBot="1" x14ac:dyDescent="0.3">
      <c r="A21" s="224" t="s">
        <v>186</v>
      </c>
      <c r="B21" s="225">
        <f>B8+B14+B20</f>
        <v>24277</v>
      </c>
      <c r="C21" s="225">
        <f t="shared" ref="C21:F21" si="0">C8+C14+C20</f>
        <v>24702</v>
      </c>
      <c r="D21" s="225">
        <f t="shared" si="0"/>
        <v>25064</v>
      </c>
      <c r="E21" s="225">
        <f t="shared" si="0"/>
        <v>25388</v>
      </c>
      <c r="F21" s="226">
        <f t="shared" si="0"/>
        <v>25811</v>
      </c>
    </row>
    <row r="22" spans="1:6" ht="15" x14ac:dyDescent="0.25">
      <c r="A22" s="162" t="s">
        <v>154</v>
      </c>
      <c r="B22" s="206"/>
      <c r="C22" s="206"/>
      <c r="D22" s="206"/>
      <c r="E22" s="206"/>
      <c r="F22" s="206"/>
    </row>
    <row r="23" spans="1:6" ht="15" x14ac:dyDescent="0.25">
      <c r="A23" s="205"/>
      <c r="B23" s="206"/>
      <c r="C23" s="206"/>
      <c r="D23" s="206"/>
      <c r="E23" s="206"/>
      <c r="F23" s="206"/>
    </row>
    <row r="24" spans="1:6" x14ac:dyDescent="0.2">
      <c r="A24" s="162" t="s">
        <v>137</v>
      </c>
    </row>
    <row r="25" spans="1:6" x14ac:dyDescent="0.2">
      <c r="A25" s="162" t="s">
        <v>174</v>
      </c>
    </row>
    <row r="27" spans="1:6" x14ac:dyDescent="0.2">
      <c r="A27" s="162" t="s">
        <v>175</v>
      </c>
      <c r="B27" s="162" t="s">
        <v>176</v>
      </c>
      <c r="C27" s="162" t="s">
        <v>177</v>
      </c>
    </row>
    <row r="28" spans="1:6" x14ac:dyDescent="0.2">
      <c r="A28" s="162" t="s">
        <v>178</v>
      </c>
      <c r="B28" s="162">
        <v>5.8</v>
      </c>
      <c r="C28" s="162">
        <v>10.9</v>
      </c>
    </row>
    <row r="29" spans="1:6" x14ac:dyDescent="0.2">
      <c r="A29" s="162" t="s">
        <v>179</v>
      </c>
      <c r="B29" s="162">
        <v>6.9</v>
      </c>
      <c r="C29" s="162">
        <v>9.5</v>
      </c>
    </row>
    <row r="30" spans="1:6" x14ac:dyDescent="0.2">
      <c r="A30" s="162" t="s">
        <v>180</v>
      </c>
      <c r="B30" s="162">
        <v>5.9</v>
      </c>
      <c r="C30" s="162">
        <v>10.7</v>
      </c>
    </row>
    <row r="31" spans="1:6" x14ac:dyDescent="0.2">
      <c r="A31" s="162" t="s">
        <v>181</v>
      </c>
      <c r="B31" s="162">
        <v>9.6999999999999993</v>
      </c>
      <c r="C31" s="162">
        <v>9.1999999999999993</v>
      </c>
    </row>
    <row r="32" spans="1:6" x14ac:dyDescent="0.2">
      <c r="A32" s="162" t="s">
        <v>182</v>
      </c>
      <c r="B32" s="162">
        <v>5.0999999999999996</v>
      </c>
      <c r="C32" s="162">
        <v>11.1</v>
      </c>
    </row>
    <row r="34" spans="1:1" x14ac:dyDescent="0.2">
      <c r="A34" s="162" t="s">
        <v>183</v>
      </c>
    </row>
    <row r="35" spans="1:1" x14ac:dyDescent="0.2">
      <c r="A35" s="162" t="s">
        <v>184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workbookViewId="0">
      <selection activeCell="K28" sqref="K28"/>
    </sheetView>
  </sheetViews>
  <sheetFormatPr defaultRowHeight="14.25" x14ac:dyDescent="0.2"/>
  <cols>
    <col min="1" max="1" width="12.85546875" style="162" customWidth="1"/>
    <col min="2" max="2" width="4" style="162" customWidth="1"/>
    <col min="3" max="4" width="9.140625" style="162"/>
    <col min="5" max="6" width="9.140625" style="162" customWidth="1"/>
    <col min="7" max="7" width="10.5703125" style="162" customWidth="1"/>
    <col min="8" max="10" width="9.140625" style="162"/>
    <col min="11" max="11" width="5.140625" style="162" customWidth="1"/>
    <col min="12" max="15" width="9.140625" style="162"/>
    <col min="16" max="16" width="10.28515625" style="162" customWidth="1"/>
    <col min="17" max="24" width="9.140625" style="162"/>
    <col min="25" max="25" width="10.140625" style="162" customWidth="1"/>
    <col min="26" max="16384" width="9.140625" style="162"/>
  </cols>
  <sheetData>
    <row r="1" spans="1:26" ht="18" x14ac:dyDescent="0.25">
      <c r="A1" s="4" t="s">
        <v>42</v>
      </c>
    </row>
    <row r="2" spans="1:26" ht="15" x14ac:dyDescent="0.25">
      <c r="A2" s="164" t="s">
        <v>59</v>
      </c>
      <c r="J2" s="29" t="s">
        <v>93</v>
      </c>
      <c r="S2" s="29" t="s">
        <v>94</v>
      </c>
    </row>
    <row r="3" spans="1:26" s="8" customFormat="1" ht="12" x14ac:dyDescent="0.2">
      <c r="A3" s="6" t="s">
        <v>34</v>
      </c>
      <c r="B3" s="6"/>
      <c r="C3" s="6" t="s">
        <v>35</v>
      </c>
      <c r="D3" s="6" t="s">
        <v>36</v>
      </c>
      <c r="E3" s="6" t="s">
        <v>37</v>
      </c>
      <c r="F3" s="6" t="s">
        <v>38</v>
      </c>
      <c r="G3" s="6" t="s">
        <v>39</v>
      </c>
      <c r="H3" s="6" t="s">
        <v>1</v>
      </c>
      <c r="J3" s="6" t="s">
        <v>34</v>
      </c>
      <c r="K3" s="6"/>
      <c r="L3" s="6" t="s">
        <v>35</v>
      </c>
      <c r="M3" s="6" t="s">
        <v>36</v>
      </c>
      <c r="N3" s="6" t="s">
        <v>37</v>
      </c>
      <c r="O3" s="6" t="s">
        <v>38</v>
      </c>
      <c r="P3" s="6" t="s">
        <v>39</v>
      </c>
      <c r="Q3" s="6" t="s">
        <v>1</v>
      </c>
      <c r="S3" s="6" t="s">
        <v>34</v>
      </c>
      <c r="T3" s="6"/>
      <c r="U3" s="6" t="s">
        <v>35</v>
      </c>
      <c r="V3" s="6" t="s">
        <v>36</v>
      </c>
      <c r="W3" s="6" t="s">
        <v>37</v>
      </c>
      <c r="X3" s="6" t="s">
        <v>38</v>
      </c>
      <c r="Y3" s="6" t="s">
        <v>39</v>
      </c>
      <c r="Z3" s="6" t="s">
        <v>1</v>
      </c>
    </row>
    <row r="4" spans="1:26" x14ac:dyDescent="0.2">
      <c r="A4" s="5" t="s">
        <v>43</v>
      </c>
      <c r="B4" s="5"/>
      <c r="C4" s="7">
        <v>1250</v>
      </c>
      <c r="D4" s="5">
        <v>107</v>
      </c>
      <c r="E4" s="5">
        <v>102</v>
      </c>
      <c r="F4" s="5">
        <v>114</v>
      </c>
      <c r="G4" s="5">
        <v>130</v>
      </c>
      <c r="H4" s="5">
        <v>82</v>
      </c>
      <c r="J4" s="5" t="s">
        <v>43</v>
      </c>
      <c r="K4" s="5"/>
      <c r="L4" s="5">
        <v>240</v>
      </c>
      <c r="M4" s="5">
        <v>169</v>
      </c>
      <c r="N4" s="5">
        <v>148</v>
      </c>
      <c r="O4" s="5">
        <v>192</v>
      </c>
      <c r="P4" s="5">
        <v>130</v>
      </c>
      <c r="Q4" s="5">
        <v>82</v>
      </c>
      <c r="S4" s="5" t="s">
        <v>43</v>
      </c>
      <c r="T4" s="5"/>
      <c r="U4" s="5">
        <v>285</v>
      </c>
      <c r="V4" s="5">
        <v>199</v>
      </c>
      <c r="W4" s="5">
        <v>176</v>
      </c>
      <c r="X4" s="5">
        <v>223</v>
      </c>
      <c r="Y4" s="5">
        <v>130</v>
      </c>
      <c r="Z4" s="5">
        <v>82</v>
      </c>
    </row>
    <row r="5" spans="1:26" x14ac:dyDescent="0.2">
      <c r="A5" s="5" t="s">
        <v>44</v>
      </c>
      <c r="B5" s="5"/>
      <c r="C5" s="7">
        <v>1475</v>
      </c>
      <c r="D5" s="5">
        <v>128</v>
      </c>
      <c r="E5" s="5">
        <v>121</v>
      </c>
      <c r="F5" s="5">
        <v>135</v>
      </c>
      <c r="G5" s="5">
        <v>143</v>
      </c>
      <c r="H5" s="5">
        <v>90</v>
      </c>
      <c r="J5" s="5" t="s">
        <v>44</v>
      </c>
      <c r="K5" s="5"/>
      <c r="L5" s="5">
        <v>255</v>
      </c>
      <c r="M5" s="5">
        <v>179</v>
      </c>
      <c r="N5" s="5">
        <v>157</v>
      </c>
      <c r="O5" s="5">
        <v>202</v>
      </c>
      <c r="P5" s="5">
        <v>143</v>
      </c>
      <c r="Q5" s="5">
        <v>90</v>
      </c>
      <c r="S5" s="5" t="s">
        <v>44</v>
      </c>
      <c r="T5" s="5"/>
      <c r="U5" s="5">
        <v>285</v>
      </c>
      <c r="V5" s="5">
        <v>201</v>
      </c>
      <c r="W5" s="5">
        <v>178</v>
      </c>
      <c r="X5" s="5">
        <v>225</v>
      </c>
      <c r="Y5" s="5">
        <v>143</v>
      </c>
      <c r="Z5" s="5">
        <v>90</v>
      </c>
    </row>
    <row r="6" spans="1:26" x14ac:dyDescent="0.2">
      <c r="A6" s="5" t="s">
        <v>45</v>
      </c>
      <c r="B6" s="5"/>
      <c r="C6" s="7">
        <v>1450</v>
      </c>
      <c r="D6" s="5">
        <v>125</v>
      </c>
      <c r="E6" s="5">
        <v>119</v>
      </c>
      <c r="F6" s="5">
        <v>132</v>
      </c>
      <c r="G6" s="5">
        <v>139</v>
      </c>
      <c r="H6" s="5">
        <v>89</v>
      </c>
      <c r="J6" s="5" t="s">
        <v>45</v>
      </c>
      <c r="K6" s="5"/>
      <c r="L6" s="5">
        <v>190</v>
      </c>
      <c r="M6" s="5">
        <v>131</v>
      </c>
      <c r="N6" s="5">
        <v>113</v>
      </c>
      <c r="O6" s="5">
        <v>151</v>
      </c>
      <c r="P6" s="5">
        <v>139</v>
      </c>
      <c r="Q6" s="5">
        <v>89</v>
      </c>
      <c r="S6" s="5" t="s">
        <v>45</v>
      </c>
      <c r="T6" s="5"/>
      <c r="U6" s="5">
        <v>360</v>
      </c>
      <c r="V6" s="5">
        <v>255</v>
      </c>
      <c r="W6" s="5">
        <v>229</v>
      </c>
      <c r="X6" s="5">
        <v>282</v>
      </c>
      <c r="Y6" s="5">
        <v>139</v>
      </c>
      <c r="Z6" s="5">
        <v>89</v>
      </c>
    </row>
    <row r="7" spans="1:26" x14ac:dyDescent="0.2">
      <c r="A7" s="5" t="s">
        <v>46</v>
      </c>
      <c r="B7" s="5"/>
      <c r="C7" s="7">
        <v>1275</v>
      </c>
      <c r="D7" s="5">
        <v>111</v>
      </c>
      <c r="E7" s="5">
        <v>105</v>
      </c>
      <c r="F7" s="5">
        <v>117</v>
      </c>
      <c r="G7" s="5">
        <v>136</v>
      </c>
      <c r="H7" s="5">
        <v>90</v>
      </c>
      <c r="J7" s="5" t="s">
        <v>46</v>
      </c>
      <c r="K7" s="5"/>
      <c r="L7" s="5">
        <v>225</v>
      </c>
      <c r="M7" s="5">
        <v>159</v>
      </c>
      <c r="N7" s="5">
        <v>139</v>
      </c>
      <c r="O7" s="5">
        <v>182</v>
      </c>
      <c r="P7" s="5">
        <v>136</v>
      </c>
      <c r="Q7" s="5">
        <v>90</v>
      </c>
      <c r="S7" s="5" t="s">
        <v>46</v>
      </c>
      <c r="T7" s="5"/>
      <c r="U7" s="5">
        <v>280</v>
      </c>
      <c r="V7" s="5">
        <v>200</v>
      </c>
      <c r="W7" s="5">
        <v>177</v>
      </c>
      <c r="X7" s="5">
        <v>225</v>
      </c>
      <c r="Y7" s="5">
        <v>136</v>
      </c>
      <c r="Z7" s="5">
        <v>90</v>
      </c>
    </row>
    <row r="8" spans="1:26" x14ac:dyDescent="0.2">
      <c r="A8" s="5" t="s">
        <v>7</v>
      </c>
      <c r="B8" s="5"/>
      <c r="C8" s="7">
        <v>1095</v>
      </c>
      <c r="D8" s="5">
        <v>95</v>
      </c>
      <c r="E8" s="5">
        <v>90</v>
      </c>
      <c r="F8" s="5">
        <v>101</v>
      </c>
      <c r="G8" s="5">
        <v>128</v>
      </c>
      <c r="H8" s="5">
        <v>84</v>
      </c>
      <c r="J8" s="5" t="s">
        <v>7</v>
      </c>
      <c r="K8" s="5"/>
      <c r="L8" s="5">
        <v>185</v>
      </c>
      <c r="M8" s="5">
        <v>133</v>
      </c>
      <c r="N8" s="5">
        <v>114</v>
      </c>
      <c r="O8" s="5">
        <v>154</v>
      </c>
      <c r="P8" s="5">
        <v>128</v>
      </c>
      <c r="Q8" s="5">
        <v>84</v>
      </c>
      <c r="S8" s="5" t="s">
        <v>7</v>
      </c>
      <c r="T8" s="5"/>
      <c r="U8" s="5">
        <v>285</v>
      </c>
      <c r="V8" s="5">
        <v>203</v>
      </c>
      <c r="W8" s="5">
        <v>180</v>
      </c>
      <c r="X8" s="5">
        <v>228</v>
      </c>
      <c r="Y8" s="5">
        <v>128</v>
      </c>
      <c r="Z8" s="5">
        <v>84</v>
      </c>
    </row>
    <row r="9" spans="1:26" x14ac:dyDescent="0.2">
      <c r="A9" s="5" t="s">
        <v>30</v>
      </c>
      <c r="B9" s="5"/>
      <c r="C9" s="7">
        <v>1090</v>
      </c>
      <c r="D9" s="5">
        <v>95</v>
      </c>
      <c r="E9" s="5">
        <v>89</v>
      </c>
      <c r="F9" s="5">
        <v>101</v>
      </c>
      <c r="G9" s="5">
        <v>139</v>
      </c>
      <c r="H9" s="5">
        <v>87</v>
      </c>
      <c r="J9" s="5" t="s">
        <v>30</v>
      </c>
      <c r="K9" s="5"/>
      <c r="L9" s="5">
        <v>205</v>
      </c>
      <c r="M9" s="5">
        <v>149</v>
      </c>
      <c r="N9" s="5">
        <v>129</v>
      </c>
      <c r="O9" s="5">
        <v>171</v>
      </c>
      <c r="P9" s="5">
        <v>139</v>
      </c>
      <c r="Q9" s="5">
        <v>87</v>
      </c>
      <c r="S9" s="5" t="s">
        <v>30</v>
      </c>
      <c r="T9" s="5"/>
      <c r="U9" s="5">
        <v>265</v>
      </c>
      <c r="V9" s="5">
        <v>190</v>
      </c>
      <c r="W9" s="5">
        <v>168</v>
      </c>
      <c r="X9" s="5">
        <v>215</v>
      </c>
      <c r="Y9" s="5">
        <v>139</v>
      </c>
      <c r="Z9" s="5">
        <v>87</v>
      </c>
    </row>
    <row r="10" spans="1:26" x14ac:dyDescent="0.2">
      <c r="A10" s="5" t="s">
        <v>52</v>
      </c>
      <c r="B10" s="5"/>
      <c r="C10" s="7">
        <v>1090</v>
      </c>
      <c r="D10" s="5">
        <v>95</v>
      </c>
      <c r="E10" s="5">
        <v>90</v>
      </c>
      <c r="F10" s="5">
        <v>101</v>
      </c>
      <c r="G10" s="5">
        <v>142</v>
      </c>
      <c r="H10" s="5">
        <v>84</v>
      </c>
      <c r="J10" s="5" t="s">
        <v>52</v>
      </c>
      <c r="K10" s="5"/>
      <c r="L10" s="5">
        <v>210</v>
      </c>
      <c r="M10" s="5">
        <v>155</v>
      </c>
      <c r="N10" s="5">
        <v>134</v>
      </c>
      <c r="O10" s="5">
        <v>177</v>
      </c>
      <c r="P10" s="5">
        <v>142</v>
      </c>
      <c r="Q10" s="5">
        <v>84</v>
      </c>
      <c r="S10" s="5" t="s">
        <v>52</v>
      </c>
      <c r="T10" s="5"/>
      <c r="U10" s="5">
        <v>260</v>
      </c>
      <c r="V10" s="5">
        <v>189</v>
      </c>
      <c r="W10" s="5">
        <v>167</v>
      </c>
      <c r="X10" s="5">
        <v>214</v>
      </c>
      <c r="Y10" s="5">
        <v>142</v>
      </c>
      <c r="Z10" s="5">
        <v>84</v>
      </c>
    </row>
    <row r="11" spans="1:26" x14ac:dyDescent="0.2">
      <c r="C11" s="162" t="s">
        <v>40</v>
      </c>
    </row>
    <row r="14" spans="1:26" s="1" customFormat="1" ht="15" x14ac:dyDescent="0.25">
      <c r="A14" s="40" t="s">
        <v>103</v>
      </c>
    </row>
    <row r="30" spans="11:12" x14ac:dyDescent="0.2">
      <c r="K30" s="2"/>
      <c r="L30" s="10"/>
    </row>
    <row r="31" spans="11:12" x14ac:dyDescent="0.2">
      <c r="K31" s="2"/>
      <c r="L31" s="10"/>
    </row>
    <row r="32" spans="11:12" x14ac:dyDescent="0.2">
      <c r="K32" s="2"/>
      <c r="L32" s="10"/>
    </row>
    <row r="33" spans="12:16" x14ac:dyDescent="0.2">
      <c r="L33" s="163"/>
    </row>
    <row r="36" spans="12:16" x14ac:dyDescent="0.2">
      <c r="P36" s="162" t="s">
        <v>55</v>
      </c>
    </row>
  </sheetData>
  <hyperlinks>
    <hyperlink ref="A14" r:id="rId1"/>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H15" sqref="H15"/>
    </sheetView>
  </sheetViews>
  <sheetFormatPr defaultRowHeight="15" x14ac:dyDescent="0.25"/>
  <cols>
    <col min="1" max="1" width="23.85546875" customWidth="1"/>
    <col min="2" max="2" width="2.85546875" customWidth="1"/>
    <col min="5" max="5" width="10.42578125" customWidth="1"/>
    <col min="6" max="6" width="13.28515625" customWidth="1"/>
    <col min="7" max="7" width="14" customWidth="1"/>
  </cols>
  <sheetData>
    <row r="1" spans="1:8" ht="18" x14ac:dyDescent="0.25">
      <c r="A1" s="202" t="s">
        <v>106</v>
      </c>
    </row>
    <row r="2" spans="1:8" s="162" customFormat="1" ht="14.25" x14ac:dyDescent="0.2"/>
    <row r="3" spans="1:8" s="162" customFormat="1" x14ac:dyDescent="0.25">
      <c r="A3" s="165" t="s">
        <v>107</v>
      </c>
      <c r="B3" s="165"/>
      <c r="C3" s="165" t="s">
        <v>35</v>
      </c>
      <c r="D3" s="165" t="s">
        <v>36</v>
      </c>
      <c r="E3" s="165" t="s">
        <v>37</v>
      </c>
      <c r="F3" s="165" t="s">
        <v>38</v>
      </c>
      <c r="G3" s="165" t="s">
        <v>39</v>
      </c>
      <c r="H3" s="165" t="s">
        <v>1</v>
      </c>
    </row>
    <row r="4" spans="1:8" s="162" customFormat="1" ht="14.25" x14ac:dyDescent="0.2">
      <c r="A4" s="166" t="s">
        <v>57</v>
      </c>
      <c r="B4" s="166"/>
      <c r="C4" s="167">
        <v>3771</v>
      </c>
      <c r="D4" s="168" t="s">
        <v>104</v>
      </c>
      <c r="E4" s="168">
        <v>41.9</v>
      </c>
      <c r="F4" s="168">
        <v>43.9</v>
      </c>
      <c r="G4" s="168">
        <v>45</v>
      </c>
      <c r="H4" s="168">
        <v>40.5</v>
      </c>
    </row>
    <row r="5" spans="1:8" s="162" customFormat="1" ht="14.25" x14ac:dyDescent="0.2">
      <c r="A5" s="166" t="s">
        <v>93</v>
      </c>
      <c r="B5" s="166"/>
      <c r="C5" s="168">
        <v>856</v>
      </c>
      <c r="D5" s="168">
        <v>46.1</v>
      </c>
      <c r="E5" s="168">
        <v>43.9</v>
      </c>
      <c r="F5" s="168">
        <v>48.4</v>
      </c>
      <c r="G5" s="168">
        <v>45</v>
      </c>
      <c r="H5" s="168">
        <v>40.5</v>
      </c>
    </row>
    <row r="6" spans="1:8" s="162" customFormat="1" ht="14.25" x14ac:dyDescent="0.2">
      <c r="A6" s="166" t="s">
        <v>94</v>
      </c>
      <c r="B6" s="166"/>
      <c r="C6" s="167">
        <v>1072</v>
      </c>
      <c r="D6" s="168">
        <v>50</v>
      </c>
      <c r="E6" s="168">
        <v>47.9</v>
      </c>
      <c r="F6" s="168">
        <v>52.1</v>
      </c>
      <c r="G6" s="168">
        <v>45</v>
      </c>
      <c r="H6" s="168">
        <v>40.5</v>
      </c>
    </row>
    <row r="7" spans="1:8" s="162" customFormat="1" ht="14.25" x14ac:dyDescent="0.2">
      <c r="A7" s="169" t="s">
        <v>108</v>
      </c>
    </row>
    <row r="9" spans="1:8" x14ac:dyDescent="0.25">
      <c r="C9" t="s">
        <v>40</v>
      </c>
    </row>
    <row r="11" spans="1:8" x14ac:dyDescent="0.25">
      <c r="A11" s="40" t="s">
        <v>105</v>
      </c>
    </row>
  </sheetData>
  <hyperlinks>
    <hyperlink ref="A11" r:id="rId1"/>
  </hyperlinks>
  <pageMargins left="0.7" right="0.7" top="0.75" bottom="0.75" header="0.3" footer="0.3"/>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31" sqref="A31"/>
    </sheetView>
  </sheetViews>
  <sheetFormatPr defaultRowHeight="12.75" x14ac:dyDescent="0.2"/>
  <cols>
    <col min="1" max="1" width="81.5703125" style="2" customWidth="1"/>
    <col min="2" max="2" width="7.85546875" style="2" customWidth="1"/>
    <col min="3" max="4" width="11.42578125" style="2" customWidth="1"/>
    <col min="5" max="5" width="11.5703125" style="2" bestFit="1" customWidth="1"/>
    <col min="6" max="6" width="13" style="2" customWidth="1"/>
    <col min="7" max="8" width="11.5703125" style="2" bestFit="1" customWidth="1"/>
    <col min="9" max="9" width="13.28515625" style="2" customWidth="1"/>
    <col min="10" max="10" width="12" style="2" customWidth="1"/>
    <col min="11" max="12" width="12" style="10" customWidth="1"/>
    <col min="13" max="13" width="13.85546875" style="2" customWidth="1"/>
    <col min="14" max="14" width="125.140625" style="1" customWidth="1"/>
    <col min="15" max="15" width="9.140625" style="2"/>
    <col min="16" max="16" width="9.5703125" style="2" customWidth="1"/>
    <col min="17" max="16384" width="9.140625" style="2"/>
  </cols>
  <sheetData>
    <row r="1" spans="1:14" ht="18" x14ac:dyDescent="0.25">
      <c r="A1" s="4" t="s">
        <v>219</v>
      </c>
    </row>
    <row r="2" spans="1:14" ht="13.5" thickBot="1" x14ac:dyDescent="0.25"/>
    <row r="3" spans="1:14" ht="64.5" thickBot="1" x14ac:dyDescent="0.25">
      <c r="A3" s="32" t="s">
        <v>17</v>
      </c>
      <c r="B3" s="33" t="s">
        <v>0</v>
      </c>
      <c r="C3" s="33" t="s">
        <v>84</v>
      </c>
      <c r="D3" s="33" t="s">
        <v>85</v>
      </c>
      <c r="E3" s="34" t="s">
        <v>8</v>
      </c>
      <c r="F3" s="34" t="s">
        <v>9</v>
      </c>
      <c r="G3" s="34" t="s">
        <v>10</v>
      </c>
      <c r="H3" s="35" t="s">
        <v>11</v>
      </c>
      <c r="I3" s="35" t="s">
        <v>12</v>
      </c>
      <c r="J3" s="35" t="s">
        <v>13</v>
      </c>
      <c r="K3" s="36" t="s">
        <v>57</v>
      </c>
      <c r="L3" s="36" t="s">
        <v>58</v>
      </c>
      <c r="M3" s="37" t="s">
        <v>1</v>
      </c>
      <c r="N3" s="3"/>
    </row>
    <row r="4" spans="1:14" x14ac:dyDescent="0.2">
      <c r="A4" s="30" t="s">
        <v>2</v>
      </c>
      <c r="B4" s="41" t="s">
        <v>56</v>
      </c>
      <c r="C4" s="42">
        <v>9.5514373447312784E-2</v>
      </c>
      <c r="D4" s="42">
        <v>0.1354392722151162</v>
      </c>
      <c r="E4" s="43">
        <v>0.11008170970415933</v>
      </c>
      <c r="F4" s="43">
        <v>8.5412278036306272E-2</v>
      </c>
      <c r="G4" s="43">
        <v>0.10783619329706062</v>
      </c>
      <c r="H4" s="43">
        <v>0.10447450448521189</v>
      </c>
      <c r="I4" s="43">
        <v>0.10793543532013576</v>
      </c>
      <c r="J4" s="43">
        <v>9.2639621933175806E-2</v>
      </c>
      <c r="K4" s="43">
        <v>9.9228305030128541E-2</v>
      </c>
      <c r="L4" s="43">
        <v>0.10296920321674626</v>
      </c>
      <c r="M4" s="44">
        <v>8.2600000000000007E-2</v>
      </c>
      <c r="N4" s="1" t="s">
        <v>18</v>
      </c>
    </row>
    <row r="5" spans="1:14" ht="13.5" thickBot="1" x14ac:dyDescent="0.25">
      <c r="A5" s="31" t="s">
        <v>31</v>
      </c>
      <c r="B5" s="45" t="s">
        <v>56</v>
      </c>
      <c r="C5" s="46">
        <v>12380</v>
      </c>
      <c r="D5" s="46">
        <v>18848</v>
      </c>
      <c r="E5" s="47">
        <v>15803</v>
      </c>
      <c r="F5" s="48">
        <v>25017</v>
      </c>
      <c r="G5" s="48">
        <v>13398</v>
      </c>
      <c r="H5" s="48">
        <v>17563</v>
      </c>
      <c r="I5" s="48">
        <v>14056</v>
      </c>
      <c r="J5" s="48">
        <v>8390</v>
      </c>
      <c r="K5" s="48">
        <v>94227</v>
      </c>
      <c r="L5" s="48">
        <v>125455</v>
      </c>
      <c r="M5" s="49">
        <v>3775531</v>
      </c>
      <c r="N5" s="27"/>
    </row>
    <row r="6" spans="1:14" x14ac:dyDescent="0.2">
      <c r="A6" s="30" t="s">
        <v>48</v>
      </c>
      <c r="B6" s="41" t="s">
        <v>52</v>
      </c>
      <c r="C6" s="50">
        <v>1.5800000000000002E-2</v>
      </c>
      <c r="D6" s="50">
        <v>2.3E-2</v>
      </c>
      <c r="E6" s="50">
        <v>1.7000000000000001E-2</v>
      </c>
      <c r="F6" s="50">
        <v>1.2999999999999999E-2</v>
      </c>
      <c r="G6" s="50">
        <v>1.7000000000000001E-2</v>
      </c>
      <c r="H6" s="50">
        <v>1.4999999999999999E-2</v>
      </c>
      <c r="I6" s="50">
        <v>1.7999999999999999E-2</v>
      </c>
      <c r="J6" s="50">
        <v>1.4E-2</v>
      </c>
      <c r="K6" s="50">
        <v>1.4999999999999999E-2</v>
      </c>
      <c r="L6" s="50">
        <v>1.6E-2</v>
      </c>
      <c r="M6" s="51">
        <v>1.2E-2</v>
      </c>
      <c r="N6" s="1" t="s">
        <v>60</v>
      </c>
    </row>
    <row r="7" spans="1:14" ht="13.5" thickBot="1" x14ac:dyDescent="0.25">
      <c r="A7" s="31" t="s">
        <v>47</v>
      </c>
      <c r="B7" s="45" t="s">
        <v>52</v>
      </c>
      <c r="C7" s="52">
        <v>2020</v>
      </c>
      <c r="D7" s="52">
        <v>3209</v>
      </c>
      <c r="E7" s="46">
        <v>2375</v>
      </c>
      <c r="F7" s="46">
        <v>3730</v>
      </c>
      <c r="G7" s="46">
        <v>2071</v>
      </c>
      <c r="H7" s="46">
        <v>2581</v>
      </c>
      <c r="I7" s="46">
        <v>2368</v>
      </c>
      <c r="J7" s="46">
        <v>1266</v>
      </c>
      <c r="K7" s="46">
        <v>14391</v>
      </c>
      <c r="L7" s="46">
        <v>19620</v>
      </c>
      <c r="M7" s="53">
        <v>540358</v>
      </c>
      <c r="N7" s="28"/>
    </row>
    <row r="8" spans="1:14" ht="13.5" thickBot="1" x14ac:dyDescent="0.25">
      <c r="A8" s="39" t="s">
        <v>3</v>
      </c>
      <c r="B8" s="54" t="s">
        <v>52</v>
      </c>
      <c r="C8" s="55">
        <v>0.152</v>
      </c>
      <c r="D8" s="55">
        <v>0.2</v>
      </c>
      <c r="E8" s="56">
        <v>0.126</v>
      </c>
      <c r="F8" s="55">
        <v>0.14099999999999999</v>
      </c>
      <c r="G8" s="56">
        <v>0.13200000000000001</v>
      </c>
      <c r="H8" s="56">
        <v>0.127</v>
      </c>
      <c r="I8" s="56">
        <v>0.125</v>
      </c>
      <c r="J8" s="56">
        <v>0.125</v>
      </c>
      <c r="K8" s="55">
        <v>0.13157880709102193</v>
      </c>
      <c r="L8" s="55">
        <v>0.14157604973500901</v>
      </c>
      <c r="M8" s="57">
        <v>0.124</v>
      </c>
      <c r="N8" s="1" t="s">
        <v>62</v>
      </c>
    </row>
    <row r="9" spans="1:14" x14ac:dyDescent="0.2">
      <c r="A9" s="30" t="s">
        <v>4</v>
      </c>
      <c r="B9" s="41" t="s">
        <v>56</v>
      </c>
      <c r="C9" s="42">
        <v>1.21E-2</v>
      </c>
      <c r="D9" s="42">
        <v>1.44E-2</v>
      </c>
      <c r="E9" s="58">
        <v>8.5000000000000006E-3</v>
      </c>
      <c r="F9" s="42">
        <v>1.06E-2</v>
      </c>
      <c r="G9" s="42">
        <v>0.01</v>
      </c>
      <c r="H9" s="42">
        <v>9.7999999999999997E-3</v>
      </c>
      <c r="I9" s="59">
        <v>9.1999999999999998E-3</v>
      </c>
      <c r="J9" s="58">
        <v>7.7999999999999996E-3</v>
      </c>
      <c r="K9" s="42">
        <v>9.5999999999999992E-3</v>
      </c>
      <c r="L9" s="42">
        <v>1.04E-2</v>
      </c>
      <c r="M9" s="60">
        <v>8.9999999999999993E-3</v>
      </c>
      <c r="N9" s="1" t="s">
        <v>62</v>
      </c>
    </row>
    <row r="10" spans="1:14" ht="13.5" thickBot="1" x14ac:dyDescent="0.25">
      <c r="A10" s="31" t="s">
        <v>33</v>
      </c>
      <c r="B10" s="45" t="s">
        <v>56</v>
      </c>
      <c r="C10" s="61">
        <v>2082</v>
      </c>
      <c r="D10" s="61">
        <v>2474</v>
      </c>
      <c r="E10" s="46">
        <v>1520</v>
      </c>
      <c r="F10" s="46">
        <v>3966</v>
      </c>
      <c r="G10" s="46">
        <v>1506</v>
      </c>
      <c r="H10" s="46">
        <v>2072</v>
      </c>
      <c r="I10" s="46">
        <v>1462</v>
      </c>
      <c r="J10" s="46">
        <v>877</v>
      </c>
      <c r="K10" s="46">
        <v>11403</v>
      </c>
      <c r="L10" s="46">
        <v>15959</v>
      </c>
      <c r="M10" s="53">
        <v>518320</v>
      </c>
      <c r="N10" s="28"/>
    </row>
    <row r="11" spans="1:14" ht="13.5" thickBot="1" x14ac:dyDescent="0.25">
      <c r="A11" s="39" t="s">
        <v>5</v>
      </c>
      <c r="B11" s="54" t="s">
        <v>56</v>
      </c>
      <c r="C11" s="62">
        <v>6</v>
      </c>
      <c r="D11" s="63">
        <v>8.3000000000000007</v>
      </c>
      <c r="E11" s="62">
        <v>5</v>
      </c>
      <c r="F11" s="62">
        <v>5.6</v>
      </c>
      <c r="G11" s="62">
        <v>5.7</v>
      </c>
      <c r="H11" s="62">
        <v>6</v>
      </c>
      <c r="I11" s="64">
        <v>6.4</v>
      </c>
      <c r="J11" s="62">
        <v>4.3</v>
      </c>
      <c r="K11" s="62">
        <v>5.6</v>
      </c>
      <c r="L11" s="64">
        <v>5.9</v>
      </c>
      <c r="M11" s="65">
        <v>5.2</v>
      </c>
      <c r="N11" s="1" t="s">
        <v>61</v>
      </c>
    </row>
    <row r="12" spans="1:14" x14ac:dyDescent="0.2">
      <c r="A12" s="30" t="s">
        <v>53</v>
      </c>
      <c r="B12" s="41" t="s">
        <v>56</v>
      </c>
      <c r="C12" s="59">
        <v>4.7257550745192865E-3</v>
      </c>
      <c r="D12" s="66">
        <v>5.0266183614272571E-3</v>
      </c>
      <c r="E12" s="66">
        <v>5.5177016992518845E-3</v>
      </c>
      <c r="F12" s="59">
        <v>4.6712544741776031E-3</v>
      </c>
      <c r="G12" s="58">
        <v>3.6254697535078244E-3</v>
      </c>
      <c r="H12" s="58">
        <v>4.0074579311321426E-3</v>
      </c>
      <c r="I12" s="42">
        <v>4.8578072798159677E-3</v>
      </c>
      <c r="J12" s="42">
        <v>4.6849254063682918E-3</v>
      </c>
      <c r="K12" s="42">
        <v>4.5746530769017416E-3</v>
      </c>
      <c r="L12" s="42">
        <v>4.6422034261926169E-3</v>
      </c>
      <c r="M12" s="67">
        <v>4.5802033417892555E-3</v>
      </c>
      <c r="N12" s="1" t="s">
        <v>62</v>
      </c>
    </row>
    <row r="13" spans="1:14" ht="13.5" thickBot="1" x14ac:dyDescent="0.25">
      <c r="A13" s="31" t="s">
        <v>54</v>
      </c>
      <c r="B13" s="45" t="s">
        <v>56</v>
      </c>
      <c r="C13" s="52">
        <v>813</v>
      </c>
      <c r="D13" s="52">
        <v>863</v>
      </c>
      <c r="E13" s="68">
        <v>992</v>
      </c>
      <c r="F13" s="68">
        <v>1754</v>
      </c>
      <c r="G13" s="68">
        <v>547</v>
      </c>
      <c r="H13" s="68">
        <v>849</v>
      </c>
      <c r="I13" s="68">
        <v>775</v>
      </c>
      <c r="J13" s="68">
        <v>526</v>
      </c>
      <c r="K13" s="68">
        <v>5443</v>
      </c>
      <c r="L13" s="68">
        <v>7119</v>
      </c>
      <c r="M13" s="69">
        <v>263588</v>
      </c>
    </row>
    <row r="14" spans="1:14" x14ac:dyDescent="0.2">
      <c r="A14" s="38" t="s">
        <v>6</v>
      </c>
      <c r="B14" s="70" t="s">
        <v>56</v>
      </c>
      <c r="C14" s="71">
        <v>6.4463251877514005E-3</v>
      </c>
      <c r="D14" s="72">
        <v>9.9250958144519643E-3</v>
      </c>
      <c r="E14" s="73">
        <v>7.8705120004449753E-3</v>
      </c>
      <c r="F14" s="73">
        <v>7.8724220214760523E-3</v>
      </c>
      <c r="G14" s="74">
        <v>1.2148969027751082E-2</v>
      </c>
      <c r="H14" s="75">
        <v>7.0944749946897645E-3</v>
      </c>
      <c r="I14" s="74">
        <v>9.8911224355478673E-3</v>
      </c>
      <c r="J14" s="74">
        <v>9.4589178356713419E-3</v>
      </c>
      <c r="K14" s="74">
        <v>8.6962953126405156E-3</v>
      </c>
      <c r="L14" s="74">
        <v>8.5814576610050344E-3</v>
      </c>
      <c r="M14" s="76">
        <v>7.5900865013212122E-3</v>
      </c>
      <c r="N14" s="1" t="s">
        <v>62</v>
      </c>
    </row>
    <row r="15" spans="1:14" ht="13.5" thickBot="1" x14ac:dyDescent="0.25">
      <c r="A15" s="31" t="s">
        <v>32</v>
      </c>
      <c r="B15" s="45" t="s">
        <v>56</v>
      </c>
      <c r="C15" s="61">
        <v>1109</v>
      </c>
      <c r="D15" s="61">
        <v>1704</v>
      </c>
      <c r="E15" s="47">
        <v>1415</v>
      </c>
      <c r="F15" s="47">
        <v>2956</v>
      </c>
      <c r="G15" s="47">
        <v>1833</v>
      </c>
      <c r="H15" s="47">
        <v>1503</v>
      </c>
      <c r="I15" s="47">
        <v>1578</v>
      </c>
      <c r="J15" s="47">
        <v>1062</v>
      </c>
      <c r="K15" s="47">
        <v>10347</v>
      </c>
      <c r="L15" s="47">
        <v>13160</v>
      </c>
      <c r="M15" s="77">
        <v>436805</v>
      </c>
      <c r="N15" s="27"/>
    </row>
    <row r="17" spans="1:5" x14ac:dyDescent="0.2">
      <c r="A17" s="2" t="s">
        <v>86</v>
      </c>
      <c r="E17" s="12" t="s">
        <v>14</v>
      </c>
    </row>
    <row r="18" spans="1:5" ht="15" x14ac:dyDescent="0.25">
      <c r="A18" s="40" t="s">
        <v>41</v>
      </c>
      <c r="E18" s="11" t="s">
        <v>15</v>
      </c>
    </row>
    <row r="19" spans="1:5" x14ac:dyDescent="0.2">
      <c r="E19" s="9" t="s">
        <v>16</v>
      </c>
    </row>
  </sheetData>
  <hyperlinks>
    <hyperlink ref="A18" r:id="rId1"/>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W23" sqref="W23"/>
    </sheetView>
  </sheetViews>
  <sheetFormatPr defaultRowHeight="14.25" x14ac:dyDescent="0.2"/>
  <cols>
    <col min="1" max="1" width="15.5703125" style="162" customWidth="1"/>
    <col min="2" max="2" width="14" style="162" customWidth="1"/>
    <col min="3" max="3" width="12.42578125" style="162" customWidth="1"/>
    <col min="4" max="4" width="11.28515625" style="162" customWidth="1"/>
    <col min="5" max="5" width="12.28515625" style="162" customWidth="1"/>
    <col min="6" max="7" width="10.5703125" style="162" bestFit="1" customWidth="1"/>
    <col min="8" max="8" width="11.85546875" style="162" customWidth="1"/>
    <col min="9" max="11" width="12.7109375" style="162" customWidth="1"/>
    <col min="12" max="12" width="14.7109375" style="162" customWidth="1"/>
    <col min="13" max="16384" width="9.140625" style="162"/>
  </cols>
  <sheetData>
    <row r="1" spans="1:12" ht="18" x14ac:dyDescent="0.25">
      <c r="A1" s="4" t="s">
        <v>117</v>
      </c>
    </row>
    <row r="2" spans="1:12" ht="15.75" thickBot="1" x14ac:dyDescent="0.3">
      <c r="A2" s="170" t="s">
        <v>110</v>
      </c>
    </row>
    <row r="3" spans="1:12" s="175" customFormat="1" ht="42.75" customHeight="1" thickBot="1" x14ac:dyDescent="0.3">
      <c r="A3" s="171" t="s">
        <v>34</v>
      </c>
      <c r="B3" s="172" t="s">
        <v>109</v>
      </c>
      <c r="C3" s="172" t="s">
        <v>85</v>
      </c>
      <c r="D3" s="172" t="s">
        <v>111</v>
      </c>
      <c r="E3" s="172" t="s">
        <v>112</v>
      </c>
      <c r="F3" s="172" t="s">
        <v>113</v>
      </c>
      <c r="G3" s="172" t="s">
        <v>114</v>
      </c>
      <c r="H3" s="172" t="s">
        <v>115</v>
      </c>
      <c r="I3" s="172" t="s">
        <v>116</v>
      </c>
      <c r="J3" s="173" t="s">
        <v>119</v>
      </c>
      <c r="K3" s="173" t="s">
        <v>120</v>
      </c>
      <c r="L3" s="174" t="s">
        <v>1</v>
      </c>
    </row>
    <row r="4" spans="1:12" x14ac:dyDescent="0.2">
      <c r="A4" s="176" t="s">
        <v>46</v>
      </c>
      <c r="B4" s="177">
        <v>14</v>
      </c>
      <c r="C4" s="177">
        <v>18.600000000000001</v>
      </c>
      <c r="D4" s="177">
        <v>13.8</v>
      </c>
      <c r="E4" s="177">
        <v>13.8</v>
      </c>
      <c r="F4" s="177">
        <v>15.3</v>
      </c>
      <c r="G4" s="177">
        <v>14.5</v>
      </c>
      <c r="H4" s="177">
        <v>14.9</v>
      </c>
      <c r="I4" s="177">
        <v>12.5</v>
      </c>
      <c r="J4" s="178">
        <v>14.1</v>
      </c>
      <c r="K4" s="178">
        <v>14.6</v>
      </c>
      <c r="L4" s="179">
        <v>11.7</v>
      </c>
    </row>
    <row r="5" spans="1:12" x14ac:dyDescent="0.2">
      <c r="A5" s="180" t="s">
        <v>7</v>
      </c>
      <c r="B5" s="181">
        <v>7</v>
      </c>
      <c r="C5" s="181">
        <v>9.5</v>
      </c>
      <c r="D5" s="181">
        <v>7.2</v>
      </c>
      <c r="E5" s="181">
        <v>6.2</v>
      </c>
      <c r="F5" s="181">
        <v>7.6</v>
      </c>
      <c r="G5" s="181">
        <v>8</v>
      </c>
      <c r="H5" s="181">
        <v>7.7</v>
      </c>
      <c r="I5" s="181">
        <v>6.8</v>
      </c>
      <c r="J5" s="182">
        <v>7.1</v>
      </c>
      <c r="K5" s="182">
        <v>7.4</v>
      </c>
      <c r="L5" s="183">
        <v>5.8</v>
      </c>
    </row>
    <row r="6" spans="1:12" x14ac:dyDescent="0.2">
      <c r="A6" s="180" t="s">
        <v>30</v>
      </c>
      <c r="B6" s="181">
        <v>7.6</v>
      </c>
      <c r="C6" s="181">
        <v>10.7</v>
      </c>
      <c r="D6" s="181">
        <v>8.1</v>
      </c>
      <c r="E6" s="181">
        <v>6.9</v>
      </c>
      <c r="F6" s="181">
        <v>8.3000000000000007</v>
      </c>
      <c r="G6" s="181">
        <v>8.6</v>
      </c>
      <c r="H6" s="181">
        <v>8.4</v>
      </c>
      <c r="I6" s="181">
        <v>7.5</v>
      </c>
      <c r="J6" s="182">
        <v>7.8</v>
      </c>
      <c r="K6" s="182">
        <v>8.1999999999999993</v>
      </c>
      <c r="L6" s="183">
        <v>6.5</v>
      </c>
    </row>
    <row r="7" spans="1:12" x14ac:dyDescent="0.2">
      <c r="A7" s="180" t="s">
        <v>52</v>
      </c>
      <c r="B7" s="181">
        <v>8.9</v>
      </c>
      <c r="C7" s="181">
        <v>12.2</v>
      </c>
      <c r="D7" s="181">
        <v>9.6999999999999993</v>
      </c>
      <c r="E7" s="181">
        <v>7.7</v>
      </c>
      <c r="F7" s="181">
        <v>9.6</v>
      </c>
      <c r="G7" s="181">
        <v>9.6999999999999993</v>
      </c>
      <c r="H7" s="181">
        <v>9.8000000000000007</v>
      </c>
      <c r="I7" s="181">
        <v>8.4</v>
      </c>
      <c r="J7" s="182">
        <v>9</v>
      </c>
      <c r="K7" s="182">
        <v>9.3000000000000007</v>
      </c>
      <c r="L7" s="183">
        <v>7.3</v>
      </c>
    </row>
    <row r="8" spans="1:12" ht="15" thickBot="1" x14ac:dyDescent="0.25">
      <c r="A8" s="184" t="s">
        <v>56</v>
      </c>
      <c r="B8" s="195">
        <v>9.6</v>
      </c>
      <c r="C8" s="195">
        <v>13.5</v>
      </c>
      <c r="D8" s="195">
        <v>11.01</v>
      </c>
      <c r="E8" s="195">
        <v>8.5399999999999991</v>
      </c>
      <c r="F8" s="195">
        <v>10.8</v>
      </c>
      <c r="G8" s="195">
        <v>10.45</v>
      </c>
      <c r="H8" s="195">
        <v>10.8</v>
      </c>
      <c r="I8" s="195">
        <v>9.3000000000000007</v>
      </c>
      <c r="J8" s="196">
        <v>9.9</v>
      </c>
      <c r="K8" s="196">
        <v>10.3</v>
      </c>
      <c r="L8" s="185">
        <v>8.3000000000000007</v>
      </c>
    </row>
    <row r="11" spans="1:12" x14ac:dyDescent="0.2">
      <c r="B11" s="186"/>
      <c r="C11" s="162" t="s">
        <v>123</v>
      </c>
    </row>
    <row r="13" spans="1:12" ht="15.75" thickBot="1" x14ac:dyDescent="0.3">
      <c r="A13" s="170" t="s">
        <v>118</v>
      </c>
    </row>
    <row r="14" spans="1:12" s="175" customFormat="1" ht="60" x14ac:dyDescent="0.25">
      <c r="A14" s="187" t="s">
        <v>34</v>
      </c>
      <c r="B14" s="188" t="s">
        <v>109</v>
      </c>
      <c r="C14" s="189" t="s">
        <v>85</v>
      </c>
      <c r="D14" s="189" t="s">
        <v>111</v>
      </c>
      <c r="E14" s="189" t="s">
        <v>112</v>
      </c>
      <c r="F14" s="189" t="s">
        <v>113</v>
      </c>
      <c r="G14" s="189" t="s">
        <v>114</v>
      </c>
      <c r="H14" s="189" t="s">
        <v>115</v>
      </c>
      <c r="I14" s="189" t="s">
        <v>116</v>
      </c>
      <c r="J14" s="190" t="s">
        <v>119</v>
      </c>
      <c r="K14" s="190" t="s">
        <v>120</v>
      </c>
      <c r="L14" s="191" t="s">
        <v>1</v>
      </c>
    </row>
    <row r="15" spans="1:12" x14ac:dyDescent="0.2">
      <c r="A15" s="180" t="s">
        <v>46</v>
      </c>
      <c r="B15" s="192">
        <v>17773</v>
      </c>
      <c r="C15" s="192">
        <v>25955</v>
      </c>
      <c r="D15" s="192">
        <v>19068</v>
      </c>
      <c r="E15" s="192">
        <v>39594</v>
      </c>
      <c r="F15" s="192">
        <v>19043</v>
      </c>
      <c r="G15" s="192">
        <v>24203</v>
      </c>
      <c r="H15" s="192">
        <v>19166</v>
      </c>
      <c r="I15" s="192">
        <v>11160</v>
      </c>
      <c r="J15" s="193">
        <f>SUM(D15:I15)</f>
        <v>132234</v>
      </c>
      <c r="K15" s="193">
        <f>SUM(B15:I15)</f>
        <v>175962</v>
      </c>
      <c r="L15" s="197">
        <v>5123948</v>
      </c>
    </row>
    <row r="16" spans="1:12" x14ac:dyDescent="0.2">
      <c r="A16" s="180" t="s">
        <v>7</v>
      </c>
      <c r="B16" s="192">
        <v>8985</v>
      </c>
      <c r="C16" s="192">
        <v>13287</v>
      </c>
      <c r="D16" s="192">
        <v>10024</v>
      </c>
      <c r="E16" s="192">
        <v>17741</v>
      </c>
      <c r="F16" s="192">
        <v>9389</v>
      </c>
      <c r="G16" s="192">
        <v>13282</v>
      </c>
      <c r="H16" s="192">
        <v>9980</v>
      </c>
      <c r="I16" s="192">
        <v>6062</v>
      </c>
      <c r="J16" s="193">
        <f t="shared" ref="J16:J17" si="0">SUM(D16:I16)</f>
        <v>66478</v>
      </c>
      <c r="K16" s="193">
        <f t="shared" ref="K16:K18" si="1">SUM(B16:I16)</f>
        <v>88750</v>
      </c>
      <c r="L16" s="197">
        <v>2582233</v>
      </c>
    </row>
    <row r="17" spans="1:12" x14ac:dyDescent="0.2">
      <c r="A17" s="180" t="s">
        <v>30</v>
      </c>
      <c r="B17" s="192">
        <v>9689</v>
      </c>
      <c r="C17" s="192">
        <v>14945</v>
      </c>
      <c r="D17" s="192">
        <v>11447</v>
      </c>
      <c r="E17" s="192">
        <v>20039</v>
      </c>
      <c r="F17" s="192">
        <v>10250</v>
      </c>
      <c r="G17" s="192">
        <v>14217</v>
      </c>
      <c r="H17" s="192">
        <v>11083</v>
      </c>
      <c r="I17" s="192">
        <v>6758</v>
      </c>
      <c r="J17" s="193">
        <f t="shared" si="0"/>
        <v>73794</v>
      </c>
      <c r="K17" s="193">
        <f t="shared" si="1"/>
        <v>98428</v>
      </c>
      <c r="L17" s="197">
        <v>2912592</v>
      </c>
    </row>
    <row r="18" spans="1:12" x14ac:dyDescent="0.2">
      <c r="A18" s="180" t="s">
        <v>52</v>
      </c>
      <c r="B18" s="192">
        <v>11376</v>
      </c>
      <c r="C18" s="192">
        <v>16978</v>
      </c>
      <c r="D18" s="192">
        <v>13704</v>
      </c>
      <c r="E18" s="192">
        <v>22382</v>
      </c>
      <c r="F18" s="192">
        <v>11881</v>
      </c>
      <c r="G18" s="192">
        <v>16184</v>
      </c>
      <c r="H18" s="192">
        <v>12767</v>
      </c>
      <c r="I18" s="192">
        <v>7591</v>
      </c>
      <c r="J18" s="193">
        <f>SUM(D18:I18)</f>
        <v>84509</v>
      </c>
      <c r="K18" s="193">
        <f t="shared" si="1"/>
        <v>112863</v>
      </c>
      <c r="L18" s="197">
        <v>3305363</v>
      </c>
    </row>
    <row r="19" spans="1:12" ht="15" thickBot="1" x14ac:dyDescent="0.25">
      <c r="A19" s="184" t="s">
        <v>56</v>
      </c>
      <c r="B19" s="199">
        <v>12380</v>
      </c>
      <c r="C19" s="199">
        <v>18848</v>
      </c>
      <c r="D19" s="199">
        <v>15803</v>
      </c>
      <c r="E19" s="199">
        <v>25017</v>
      </c>
      <c r="F19" s="199">
        <v>13398</v>
      </c>
      <c r="G19" s="199">
        <v>17563</v>
      </c>
      <c r="H19" s="199">
        <v>14056</v>
      </c>
      <c r="I19" s="199">
        <v>8390</v>
      </c>
      <c r="J19" s="199">
        <f>SUM(D19:I19)</f>
        <v>94227</v>
      </c>
      <c r="K19" s="199">
        <f>SUM(B19:I19)</f>
        <v>125455</v>
      </c>
      <c r="L19" s="198">
        <v>3775531</v>
      </c>
    </row>
    <row r="21" spans="1:12" x14ac:dyDescent="0.2">
      <c r="A21" s="162" t="s">
        <v>193</v>
      </c>
      <c r="C21" s="194"/>
    </row>
    <row r="22" spans="1:12" x14ac:dyDescent="0.2">
      <c r="C22" s="194"/>
    </row>
    <row r="23" spans="1:12" s="175" customFormat="1" ht="84.75" customHeight="1" x14ac:dyDescent="0.2">
      <c r="A23" s="304" t="s">
        <v>195</v>
      </c>
      <c r="B23" s="304"/>
      <c r="C23" s="304"/>
      <c r="D23" s="304"/>
      <c r="E23" s="304"/>
      <c r="F23" s="304"/>
      <c r="G23" s="304"/>
      <c r="H23" s="304"/>
      <c r="I23" s="304"/>
      <c r="J23" s="304"/>
    </row>
    <row r="24" spans="1:12" x14ac:dyDescent="0.2">
      <c r="C24" s="194"/>
    </row>
    <row r="25" spans="1:12" x14ac:dyDescent="0.2">
      <c r="C25" s="194"/>
    </row>
    <row r="26" spans="1:12" x14ac:dyDescent="0.2">
      <c r="C26" s="194"/>
    </row>
  </sheetData>
  <mergeCells count="1">
    <mergeCell ref="A23:J23"/>
  </mergeCells>
  <pageMargins left="0.7" right="0.7" top="0.75" bottom="0.75" header="0.3" footer="0.3"/>
  <pageSetup paperSize="9" orientation="portrait" horizontalDpi="300" verticalDpi="300"/>
  <ignoredErrors>
    <ignoredError sqref="J15:J19"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U19" sqref="U19"/>
    </sheetView>
  </sheetViews>
  <sheetFormatPr defaultRowHeight="14.25" x14ac:dyDescent="0.2"/>
  <cols>
    <col min="1" max="1" width="9.140625" style="162"/>
    <col min="2" max="2" width="14.140625" style="162" customWidth="1"/>
    <col min="3" max="3" width="12.140625" style="162" customWidth="1"/>
    <col min="4" max="4" width="11.7109375" style="162" customWidth="1"/>
    <col min="5" max="5" width="12.7109375" style="162" customWidth="1"/>
    <col min="6" max="6" width="9.7109375" style="162" customWidth="1"/>
    <col min="7" max="7" width="10.140625" style="162" customWidth="1"/>
    <col min="8" max="8" width="12.140625" style="162" customWidth="1"/>
    <col min="9" max="9" width="14" style="162" customWidth="1"/>
    <col min="10" max="10" width="14.28515625" style="162" customWidth="1"/>
    <col min="11" max="11" width="13.7109375" style="162" customWidth="1"/>
    <col min="12" max="16384" width="9.140625" style="162"/>
  </cols>
  <sheetData>
    <row r="1" spans="1:12" ht="18" x14ac:dyDescent="0.25">
      <c r="A1" s="4" t="s">
        <v>125</v>
      </c>
    </row>
    <row r="2" spans="1:12" ht="15" thickBot="1" x14ac:dyDescent="0.25">
      <c r="A2" s="207" t="s">
        <v>122</v>
      </c>
      <c r="B2" s="207"/>
      <c r="C2" s="207"/>
      <c r="D2" s="207"/>
      <c r="E2" s="207"/>
      <c r="F2" s="207"/>
    </row>
    <row r="3" spans="1:12" s="175" customFormat="1" ht="60" x14ac:dyDescent="0.25">
      <c r="A3" s="187" t="s">
        <v>34</v>
      </c>
      <c r="B3" s="189" t="s">
        <v>109</v>
      </c>
      <c r="C3" s="189" t="s">
        <v>85</v>
      </c>
      <c r="D3" s="189" t="s">
        <v>111</v>
      </c>
      <c r="E3" s="189" t="s">
        <v>112</v>
      </c>
      <c r="F3" s="189" t="s">
        <v>113</v>
      </c>
      <c r="G3" s="189" t="s">
        <v>114</v>
      </c>
      <c r="H3" s="189" t="s">
        <v>115</v>
      </c>
      <c r="I3" s="189" t="s">
        <v>116</v>
      </c>
      <c r="J3" s="189" t="s">
        <v>119</v>
      </c>
      <c r="K3" s="189" t="s">
        <v>120</v>
      </c>
      <c r="L3" s="210" t="s">
        <v>1</v>
      </c>
    </row>
    <row r="4" spans="1:12" x14ac:dyDescent="0.2">
      <c r="A4" s="180" t="s">
        <v>7</v>
      </c>
      <c r="B4" s="181">
        <v>1.3</v>
      </c>
      <c r="C4" s="181">
        <v>1.8</v>
      </c>
      <c r="D4" s="181">
        <v>1.3</v>
      </c>
      <c r="E4" s="181">
        <v>1.1000000000000001</v>
      </c>
      <c r="F4" s="181">
        <v>1.4</v>
      </c>
      <c r="G4" s="181">
        <v>1.4</v>
      </c>
      <c r="H4" s="181">
        <v>1.4</v>
      </c>
      <c r="I4" s="181">
        <v>1.3</v>
      </c>
      <c r="J4" s="181">
        <v>1.3</v>
      </c>
      <c r="K4" s="181">
        <v>1.3</v>
      </c>
      <c r="L4" s="211">
        <v>1</v>
      </c>
    </row>
    <row r="5" spans="1:12" x14ac:dyDescent="0.2">
      <c r="A5" s="180" t="s">
        <v>30</v>
      </c>
      <c r="B5" s="209">
        <v>1</v>
      </c>
      <c r="C5" s="181">
        <v>1.9</v>
      </c>
      <c r="D5" s="181">
        <v>1.2</v>
      </c>
      <c r="E5" s="209">
        <v>1</v>
      </c>
      <c r="F5" s="181">
        <v>1.2</v>
      </c>
      <c r="G5" s="181">
        <v>1.2</v>
      </c>
      <c r="H5" s="181">
        <v>1.4</v>
      </c>
      <c r="I5" s="181">
        <v>1.2</v>
      </c>
      <c r="J5" s="181">
        <v>1.2</v>
      </c>
      <c r="K5" s="181">
        <v>1.2</v>
      </c>
      <c r="L5" s="211">
        <v>1.1000000000000001</v>
      </c>
    </row>
    <row r="6" spans="1:12" ht="15" thickBot="1" x14ac:dyDescent="0.25">
      <c r="A6" s="184" t="s">
        <v>52</v>
      </c>
      <c r="B6" s="195">
        <v>1.6</v>
      </c>
      <c r="C6" s="195">
        <v>2.2999999999999998</v>
      </c>
      <c r="D6" s="195">
        <v>1.7</v>
      </c>
      <c r="E6" s="195">
        <v>1.3</v>
      </c>
      <c r="F6" s="195">
        <v>1.7</v>
      </c>
      <c r="G6" s="195">
        <v>1.5</v>
      </c>
      <c r="H6" s="195">
        <v>1.8</v>
      </c>
      <c r="I6" s="195">
        <v>1.4</v>
      </c>
      <c r="J6" s="195">
        <v>1.5</v>
      </c>
      <c r="K6" s="195">
        <v>1.6</v>
      </c>
      <c r="L6" s="212">
        <v>1.2</v>
      </c>
    </row>
    <row r="9" spans="1:12" ht="15" thickBot="1" x14ac:dyDescent="0.25">
      <c r="A9" s="207" t="s">
        <v>121</v>
      </c>
      <c r="B9" s="207"/>
      <c r="C9" s="207"/>
    </row>
    <row r="10" spans="1:12" s="175" customFormat="1" ht="60" x14ac:dyDescent="0.25">
      <c r="A10" s="187" t="s">
        <v>34</v>
      </c>
      <c r="B10" s="189" t="s">
        <v>109</v>
      </c>
      <c r="C10" s="189" t="s">
        <v>85</v>
      </c>
      <c r="D10" s="189" t="s">
        <v>111</v>
      </c>
      <c r="E10" s="189" t="s">
        <v>112</v>
      </c>
      <c r="F10" s="189" t="s">
        <v>113</v>
      </c>
      <c r="G10" s="189" t="s">
        <v>114</v>
      </c>
      <c r="H10" s="189" t="s">
        <v>115</v>
      </c>
      <c r="I10" s="189" t="s">
        <v>116</v>
      </c>
      <c r="J10" s="189" t="s">
        <v>119</v>
      </c>
      <c r="K10" s="189" t="s">
        <v>120</v>
      </c>
      <c r="L10" s="210" t="s">
        <v>1</v>
      </c>
    </row>
    <row r="11" spans="1:12" x14ac:dyDescent="0.2">
      <c r="A11" s="180" t="s">
        <v>7</v>
      </c>
      <c r="B11" s="203">
        <v>1600</v>
      </c>
      <c r="C11" s="166">
        <v>2581</v>
      </c>
      <c r="D11" s="166">
        <v>1758</v>
      </c>
      <c r="E11" s="166">
        <v>3119</v>
      </c>
      <c r="F11" s="166">
        <v>1702</v>
      </c>
      <c r="G11" s="166">
        <v>2324</v>
      </c>
      <c r="H11" s="166">
        <v>1825</v>
      </c>
      <c r="I11" s="166">
        <v>1188</v>
      </c>
      <c r="J11" s="166">
        <v>11916</v>
      </c>
      <c r="K11" s="166">
        <v>16097</v>
      </c>
      <c r="L11" s="211">
        <v>462692</v>
      </c>
    </row>
    <row r="12" spans="1:12" x14ac:dyDescent="0.2">
      <c r="A12" s="180" t="s">
        <v>30</v>
      </c>
      <c r="B12" s="203">
        <v>1250</v>
      </c>
      <c r="C12" s="166">
        <v>2619</v>
      </c>
      <c r="D12" s="166">
        <v>1733</v>
      </c>
      <c r="E12" s="166">
        <v>2812</v>
      </c>
      <c r="F12" s="166">
        <v>1505</v>
      </c>
      <c r="G12" s="166">
        <v>2013</v>
      </c>
      <c r="H12" s="166">
        <v>1848</v>
      </c>
      <c r="I12" s="166">
        <v>1041</v>
      </c>
      <c r="J12" s="166">
        <v>10952</v>
      </c>
      <c r="K12" s="166">
        <v>14821</v>
      </c>
      <c r="L12" s="211">
        <v>474694</v>
      </c>
    </row>
    <row r="13" spans="1:12" ht="15" thickBot="1" x14ac:dyDescent="0.25">
      <c r="A13" s="184" t="s">
        <v>52</v>
      </c>
      <c r="B13" s="213">
        <v>2020</v>
      </c>
      <c r="C13" s="214">
        <v>3209</v>
      </c>
      <c r="D13" s="214">
        <v>2375</v>
      </c>
      <c r="E13" s="214">
        <v>3730</v>
      </c>
      <c r="F13" s="214">
        <v>2071</v>
      </c>
      <c r="G13" s="214">
        <v>2581</v>
      </c>
      <c r="H13" s="214">
        <v>2368</v>
      </c>
      <c r="I13" s="214">
        <v>1266</v>
      </c>
      <c r="J13" s="214">
        <v>14391</v>
      </c>
      <c r="K13" s="214">
        <v>19620</v>
      </c>
      <c r="L13" s="212">
        <v>540358</v>
      </c>
    </row>
    <row r="14" spans="1:12" x14ac:dyDescent="0.2">
      <c r="A14" s="162" t="s">
        <v>194</v>
      </c>
    </row>
    <row r="15" spans="1:12" x14ac:dyDescent="0.2">
      <c r="B15" s="186"/>
      <c r="C15" s="162" t="s">
        <v>123</v>
      </c>
    </row>
    <row r="16" spans="1:12" x14ac:dyDescent="0.2">
      <c r="B16" s="208"/>
      <c r="C16" s="162" t="s">
        <v>124</v>
      </c>
    </row>
    <row r="17" spans="1:11" x14ac:dyDescent="0.2">
      <c r="D17" s="194"/>
      <c r="K17" s="256"/>
    </row>
    <row r="18" spans="1:11" x14ac:dyDescent="0.2">
      <c r="A18" s="162" t="s">
        <v>126</v>
      </c>
      <c r="D18" s="194"/>
    </row>
    <row r="19" spans="1:11" x14ac:dyDescent="0.2">
      <c r="D19" s="19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8692"/>
  </sheetPr>
  <dimension ref="A1:AQ20"/>
  <sheetViews>
    <sheetView showGridLines="0" workbookViewId="0">
      <selection activeCell="E3" sqref="E3"/>
    </sheetView>
  </sheetViews>
  <sheetFormatPr defaultColWidth="0" defaultRowHeight="0" customHeight="1" zeroHeight="1" x14ac:dyDescent="0.2"/>
  <cols>
    <col min="1" max="1" width="36.42578125" style="8" customWidth="1"/>
    <col min="2" max="8" width="10.28515625" style="8" customWidth="1"/>
    <col min="9" max="9" width="12" style="8" customWidth="1"/>
    <col min="10" max="10" width="10.28515625" style="8" customWidth="1"/>
    <col min="11" max="11" width="20.85546875" style="8" customWidth="1"/>
    <col min="12" max="16" width="10.28515625" style="8" customWidth="1"/>
    <col min="17" max="17" width="16.28515625" style="8" customWidth="1"/>
    <col min="18" max="18" width="10.28515625" style="8" customWidth="1"/>
    <col min="19" max="19" width="18.140625" style="8" customWidth="1"/>
    <col min="20" max="22" width="10.28515625" style="8" customWidth="1"/>
    <col min="23" max="23" width="20.5703125" style="8" customWidth="1"/>
    <col min="24" max="28" width="10.28515625" style="8" customWidth="1"/>
    <col min="29" max="29" width="25" style="8" customWidth="1"/>
    <col min="30" max="34" width="10.28515625" style="8" customWidth="1"/>
    <col min="35" max="35" width="20.7109375" style="8" customWidth="1"/>
    <col min="36" max="37" width="10.28515625" style="8" customWidth="1"/>
    <col min="38" max="43" width="0" style="8" hidden="1" customWidth="1"/>
    <col min="44" max="16384" width="10.28515625" style="8" hidden="1"/>
  </cols>
  <sheetData>
    <row r="1" spans="1:35" ht="15.75" x14ac:dyDescent="0.25">
      <c r="A1" s="13" t="s">
        <v>63</v>
      </c>
    </row>
    <row r="2" spans="1:35" ht="12" x14ac:dyDescent="0.2">
      <c r="A2" s="8" t="s">
        <v>83</v>
      </c>
    </row>
    <row r="3" spans="1:35" ht="12.75" thickBot="1" x14ac:dyDescent="0.25"/>
    <row r="4" spans="1:35" s="24" customFormat="1" ht="14.25" customHeight="1" x14ac:dyDescent="0.25">
      <c r="A4" s="305" t="s">
        <v>88</v>
      </c>
      <c r="B4" s="307" t="s">
        <v>64</v>
      </c>
      <c r="C4" s="307"/>
      <c r="D4" s="307"/>
      <c r="E4" s="307"/>
      <c r="F4" s="308" t="s">
        <v>26</v>
      </c>
      <c r="G4" s="308"/>
      <c r="H4" s="308"/>
      <c r="I4" s="308"/>
      <c r="J4" s="308"/>
      <c r="K4" s="308"/>
      <c r="L4" s="307" t="s">
        <v>27</v>
      </c>
      <c r="M4" s="307"/>
      <c r="N4" s="307"/>
      <c r="O4" s="307"/>
      <c r="P4" s="307"/>
      <c r="Q4" s="307"/>
      <c r="R4" s="308" t="s">
        <v>28</v>
      </c>
      <c r="S4" s="308"/>
      <c r="T4" s="308"/>
      <c r="U4" s="308"/>
      <c r="V4" s="308"/>
      <c r="W4" s="308"/>
      <c r="X4" s="307" t="s">
        <v>65</v>
      </c>
      <c r="Y4" s="307"/>
      <c r="Z4" s="307"/>
      <c r="AA4" s="307"/>
      <c r="AB4" s="307"/>
      <c r="AC4" s="307"/>
      <c r="AD4" s="308" t="s">
        <v>29</v>
      </c>
      <c r="AE4" s="308"/>
      <c r="AF4" s="308"/>
      <c r="AG4" s="308"/>
      <c r="AH4" s="308"/>
      <c r="AI4" s="315"/>
    </row>
    <row r="5" spans="1:35" s="25" customFormat="1" ht="56.25" customHeight="1" x14ac:dyDescent="0.25">
      <c r="A5" s="306"/>
      <c r="B5" s="312" t="s">
        <v>66</v>
      </c>
      <c r="C5" s="312"/>
      <c r="D5" s="312" t="s">
        <v>67</v>
      </c>
      <c r="E5" s="312"/>
      <c r="F5" s="310" t="s">
        <v>66</v>
      </c>
      <c r="G5" s="310"/>
      <c r="H5" s="310" t="s">
        <v>67</v>
      </c>
      <c r="I5" s="310"/>
      <c r="J5" s="311" t="s">
        <v>68</v>
      </c>
      <c r="K5" s="311" t="s">
        <v>69</v>
      </c>
      <c r="L5" s="312" t="s">
        <v>66</v>
      </c>
      <c r="M5" s="312"/>
      <c r="N5" s="312" t="s">
        <v>67</v>
      </c>
      <c r="O5" s="312"/>
      <c r="P5" s="309" t="s">
        <v>68</v>
      </c>
      <c r="Q5" s="309" t="s">
        <v>69</v>
      </c>
      <c r="R5" s="310" t="s">
        <v>66</v>
      </c>
      <c r="S5" s="310"/>
      <c r="T5" s="310" t="s">
        <v>67</v>
      </c>
      <c r="U5" s="310"/>
      <c r="V5" s="311" t="s">
        <v>68</v>
      </c>
      <c r="W5" s="311" t="s">
        <v>69</v>
      </c>
      <c r="X5" s="312" t="s">
        <v>66</v>
      </c>
      <c r="Y5" s="312"/>
      <c r="Z5" s="312" t="s">
        <v>67</v>
      </c>
      <c r="AA5" s="312"/>
      <c r="AB5" s="309" t="s">
        <v>68</v>
      </c>
      <c r="AC5" s="313" t="s">
        <v>69</v>
      </c>
      <c r="AD5" s="310" t="s">
        <v>66</v>
      </c>
      <c r="AE5" s="310"/>
      <c r="AF5" s="310" t="s">
        <v>67</v>
      </c>
      <c r="AG5" s="310"/>
      <c r="AH5" s="311" t="s">
        <v>68</v>
      </c>
      <c r="AI5" s="316" t="s">
        <v>69</v>
      </c>
    </row>
    <row r="6" spans="1:35" s="14" customFormat="1" ht="22.5" x14ac:dyDescent="0.25">
      <c r="A6" s="306"/>
      <c r="B6" s="200" t="s">
        <v>70</v>
      </c>
      <c r="C6" s="200" t="s">
        <v>71</v>
      </c>
      <c r="D6" s="200" t="s">
        <v>70</v>
      </c>
      <c r="E6" s="200" t="s">
        <v>72</v>
      </c>
      <c r="F6" s="201" t="s">
        <v>19</v>
      </c>
      <c r="G6" s="201" t="s">
        <v>73</v>
      </c>
      <c r="H6" s="201" t="s">
        <v>19</v>
      </c>
      <c r="I6" s="201" t="s">
        <v>73</v>
      </c>
      <c r="J6" s="311"/>
      <c r="K6" s="311"/>
      <c r="L6" s="200" t="s">
        <v>19</v>
      </c>
      <c r="M6" s="200" t="s">
        <v>73</v>
      </c>
      <c r="N6" s="200" t="s">
        <v>19</v>
      </c>
      <c r="O6" s="200" t="s">
        <v>73</v>
      </c>
      <c r="P6" s="309"/>
      <c r="Q6" s="309"/>
      <c r="R6" s="201" t="s">
        <v>19</v>
      </c>
      <c r="S6" s="201" t="s">
        <v>73</v>
      </c>
      <c r="T6" s="201" t="s">
        <v>19</v>
      </c>
      <c r="U6" s="201" t="s">
        <v>73</v>
      </c>
      <c r="V6" s="311"/>
      <c r="W6" s="311"/>
      <c r="X6" s="200" t="s">
        <v>19</v>
      </c>
      <c r="Y6" s="200" t="s">
        <v>73</v>
      </c>
      <c r="Z6" s="200" t="s">
        <v>19</v>
      </c>
      <c r="AA6" s="200" t="s">
        <v>73</v>
      </c>
      <c r="AB6" s="309"/>
      <c r="AC6" s="314"/>
      <c r="AD6" s="201" t="s">
        <v>19</v>
      </c>
      <c r="AE6" s="201" t="s">
        <v>73</v>
      </c>
      <c r="AF6" s="201" t="s">
        <v>19</v>
      </c>
      <c r="AG6" s="201" t="s">
        <v>73</v>
      </c>
      <c r="AH6" s="311"/>
      <c r="AI6" s="316"/>
    </row>
    <row r="7" spans="1:35" s="21" customFormat="1" ht="12" x14ac:dyDescent="0.25">
      <c r="A7" s="278" t="s">
        <v>74</v>
      </c>
      <c r="B7" s="15">
        <v>170216</v>
      </c>
      <c r="C7" s="15">
        <v>128248.51671810709</v>
      </c>
      <c r="D7" s="15">
        <v>172036</v>
      </c>
      <c r="E7" s="15">
        <v>129614</v>
      </c>
      <c r="F7" s="16">
        <v>1118</v>
      </c>
      <c r="G7" s="17">
        <f>F7/B7</f>
        <v>6.5681252056210932E-3</v>
      </c>
      <c r="H7" s="26">
        <v>1109</v>
      </c>
      <c r="I7" s="17">
        <f>H7/D7</f>
        <v>6.4463251877514005E-3</v>
      </c>
      <c r="J7" s="17">
        <f>I7-G7</f>
        <v>-1.2180001786969274E-4</v>
      </c>
      <c r="K7" s="19" t="s">
        <v>75</v>
      </c>
      <c r="L7" s="16">
        <v>11376</v>
      </c>
      <c r="M7" s="17">
        <f>L7/C7</f>
        <v>8.8702780282478313E-2</v>
      </c>
      <c r="N7" s="16">
        <v>12380</v>
      </c>
      <c r="O7" s="17">
        <f>N7/E7</f>
        <v>9.5514373447312784E-2</v>
      </c>
      <c r="P7" s="17">
        <f>O7-M7</f>
        <v>6.8115931648344702E-3</v>
      </c>
      <c r="Q7" s="20" t="s">
        <v>76</v>
      </c>
      <c r="R7" s="16">
        <v>1163</v>
      </c>
      <c r="S7" s="17">
        <f>R7/C7</f>
        <v>9.0683310011007625E-3</v>
      </c>
      <c r="T7" s="16">
        <v>1151</v>
      </c>
      <c r="U7" s="17">
        <f>T7/E7</f>
        <v>8.8802135571774653E-3</v>
      </c>
      <c r="V7" s="17">
        <f>U7-S7</f>
        <v>-1.8811744392329723E-4</v>
      </c>
      <c r="W7" s="20" t="s">
        <v>76</v>
      </c>
      <c r="X7" s="16">
        <v>845</v>
      </c>
      <c r="Y7" s="17">
        <f>X7/B7</f>
        <v>4.9642806786671058E-3</v>
      </c>
      <c r="Z7" s="18">
        <v>813</v>
      </c>
      <c r="AA7" s="17">
        <f>Z7/D7</f>
        <v>4.7257550745192865E-3</v>
      </c>
      <c r="AB7" s="17">
        <f>AA7-Y7</f>
        <v>-2.3852560414781929E-4</v>
      </c>
      <c r="AC7" s="18" t="s">
        <v>77</v>
      </c>
      <c r="AD7" s="16">
        <v>2057</v>
      </c>
      <c r="AE7" s="17">
        <f>AD7/B7</f>
        <v>1.2084645391737557E-2</v>
      </c>
      <c r="AF7" s="16">
        <v>2082</v>
      </c>
      <c r="AG7" s="17">
        <f>AF7/D7</f>
        <v>1.2102118161315074E-2</v>
      </c>
      <c r="AH7" s="17">
        <f>AG7-AE7</f>
        <v>1.7472769577517311E-5</v>
      </c>
      <c r="AI7" s="279" t="s">
        <v>76</v>
      </c>
    </row>
    <row r="8" spans="1:35" s="21" customFormat="1" ht="12" x14ac:dyDescent="0.25">
      <c r="A8" s="278" t="s">
        <v>78</v>
      </c>
      <c r="B8" s="15">
        <v>171786</v>
      </c>
      <c r="C8" s="15">
        <v>139184.57719334611</v>
      </c>
      <c r="D8" s="15">
        <v>171686</v>
      </c>
      <c r="E8" s="15">
        <v>139162</v>
      </c>
      <c r="F8" s="16">
        <v>1758</v>
      </c>
      <c r="G8" s="17">
        <f t="shared" ref="G8:G16" si="0">F8/B8</f>
        <v>1.0233662813034823E-2</v>
      </c>
      <c r="H8" s="26">
        <v>1704</v>
      </c>
      <c r="I8" s="17">
        <f t="shared" ref="I8:I16" si="1">H8/D8</f>
        <v>9.9250958144519643E-3</v>
      </c>
      <c r="J8" s="17">
        <f t="shared" ref="J8:J17" si="2">I8-G8</f>
        <v>-3.0856699858285846E-4</v>
      </c>
      <c r="K8" s="20" t="s">
        <v>76</v>
      </c>
      <c r="L8" s="16">
        <v>16978</v>
      </c>
      <c r="M8" s="17">
        <f t="shared" ref="M8:M17" si="3">L8/C8</f>
        <v>0.12198190591487211</v>
      </c>
      <c r="N8" s="16">
        <v>18848</v>
      </c>
      <c r="O8" s="17">
        <f t="shared" ref="O8:O17" si="4">N8/E8</f>
        <v>0.1354392722151162</v>
      </c>
      <c r="P8" s="17">
        <f t="shared" ref="P8:P17" si="5">O8-M8</f>
        <v>1.3457366300244092E-2</v>
      </c>
      <c r="Q8" s="20" t="s">
        <v>76</v>
      </c>
      <c r="R8" s="16">
        <v>1632</v>
      </c>
      <c r="S8" s="17">
        <f t="shared" ref="S8:S17" si="6">R8/C8</f>
        <v>1.1725437062850235E-2</v>
      </c>
      <c r="T8" s="16">
        <v>1656</v>
      </c>
      <c r="U8" s="17">
        <f t="shared" ref="U8:U17" si="7">T8/E8</f>
        <v>1.1899800232822179E-2</v>
      </c>
      <c r="V8" s="17">
        <f t="shared" ref="V8:V17" si="8">U8-S8</f>
        <v>1.7436316997194307E-4</v>
      </c>
      <c r="W8" s="20" t="s">
        <v>76</v>
      </c>
      <c r="X8" s="16">
        <v>800</v>
      </c>
      <c r="Y8" s="17">
        <f t="shared" ref="Y8:Y17" si="9">X8/B8</f>
        <v>4.6569569115061764E-3</v>
      </c>
      <c r="Z8" s="18">
        <v>863</v>
      </c>
      <c r="AA8" s="17">
        <f t="shared" ref="AA8:AA17" si="10">Z8/D8</f>
        <v>5.0266183614272571E-3</v>
      </c>
      <c r="AB8" s="17">
        <f t="shared" ref="AB8:AB17" si="11">AA8-Y8</f>
        <v>3.6966144992108072E-4</v>
      </c>
      <c r="AC8" s="20" t="s">
        <v>76</v>
      </c>
      <c r="AD8" s="16">
        <v>2377</v>
      </c>
      <c r="AE8" s="17">
        <f t="shared" ref="AE8:AE17" si="12">AD8/B8</f>
        <v>1.3836983223312727E-2</v>
      </c>
      <c r="AF8" s="16">
        <v>2474</v>
      </c>
      <c r="AG8" s="17">
        <f t="shared" ref="AG8:AG17" si="13">AF8/D8</f>
        <v>1.4410027608541175E-2</v>
      </c>
      <c r="AH8" s="17">
        <f t="shared" ref="AH8:AH16" si="14">AG8-AE8</f>
        <v>5.7304438522844808E-4</v>
      </c>
      <c r="AI8" s="279" t="s">
        <v>76</v>
      </c>
    </row>
    <row r="9" spans="1:35" s="21" customFormat="1" ht="12" x14ac:dyDescent="0.25">
      <c r="A9" s="278" t="s">
        <v>20</v>
      </c>
      <c r="B9" s="15">
        <v>177605</v>
      </c>
      <c r="C9" s="15">
        <v>141889.05760228308</v>
      </c>
      <c r="D9" s="15">
        <v>179785</v>
      </c>
      <c r="E9" s="15">
        <v>143557</v>
      </c>
      <c r="F9" s="16">
        <v>1464</v>
      </c>
      <c r="G9" s="17">
        <f t="shared" si="0"/>
        <v>8.2430111764871493E-3</v>
      </c>
      <c r="H9" s="26">
        <v>1415</v>
      </c>
      <c r="I9" s="17">
        <f t="shared" si="1"/>
        <v>7.8705120004449753E-3</v>
      </c>
      <c r="J9" s="17">
        <f t="shared" si="2"/>
        <v>-3.7249917604217399E-4</v>
      </c>
      <c r="K9" s="18" t="s">
        <v>77</v>
      </c>
      <c r="L9" s="16">
        <v>13704</v>
      </c>
      <c r="M9" s="17">
        <f t="shared" si="3"/>
        <v>9.6582500663387971E-2</v>
      </c>
      <c r="N9" s="16">
        <v>15803</v>
      </c>
      <c r="O9" s="17">
        <f t="shared" si="4"/>
        <v>0.11008170970415933</v>
      </c>
      <c r="P9" s="17">
        <f t="shared" si="5"/>
        <v>1.3499209040771357E-2</v>
      </c>
      <c r="Q9" s="20" t="s">
        <v>76</v>
      </c>
      <c r="R9" s="16">
        <v>1219</v>
      </c>
      <c r="S9" s="17">
        <f t="shared" si="6"/>
        <v>8.5912192285952961E-3</v>
      </c>
      <c r="T9" s="16">
        <v>1268</v>
      </c>
      <c r="U9" s="17">
        <f t="shared" si="7"/>
        <v>8.8327284632584973E-3</v>
      </c>
      <c r="V9" s="17">
        <f t="shared" si="8"/>
        <v>2.4150923466320119E-4</v>
      </c>
      <c r="W9" s="20" t="s">
        <v>76</v>
      </c>
      <c r="X9" s="16">
        <v>930</v>
      </c>
      <c r="Y9" s="17">
        <f t="shared" si="9"/>
        <v>5.2363390670307703E-3</v>
      </c>
      <c r="Z9" s="18">
        <v>992</v>
      </c>
      <c r="AA9" s="17">
        <f t="shared" si="10"/>
        <v>5.5177016992518845E-3</v>
      </c>
      <c r="AB9" s="17">
        <f t="shared" si="11"/>
        <v>2.8136263222111428E-4</v>
      </c>
      <c r="AC9" s="20" t="s">
        <v>76</v>
      </c>
      <c r="AD9" s="16">
        <v>1426</v>
      </c>
      <c r="AE9" s="17">
        <f t="shared" si="12"/>
        <v>8.0290532361138485E-3</v>
      </c>
      <c r="AF9" s="16">
        <v>1520</v>
      </c>
      <c r="AG9" s="17">
        <f t="shared" si="13"/>
        <v>8.4545429262730485E-3</v>
      </c>
      <c r="AH9" s="17">
        <f t="shared" si="14"/>
        <v>4.254896901592E-4</v>
      </c>
      <c r="AI9" s="280" t="s">
        <v>75</v>
      </c>
    </row>
    <row r="10" spans="1:35" s="21" customFormat="1" ht="12" x14ac:dyDescent="0.25">
      <c r="A10" s="278" t="s">
        <v>21</v>
      </c>
      <c r="B10" s="15">
        <v>373091</v>
      </c>
      <c r="C10" s="15">
        <v>291181.05000464269</v>
      </c>
      <c r="D10" s="15">
        <v>375488</v>
      </c>
      <c r="E10" s="15">
        <v>292897</v>
      </c>
      <c r="F10" s="16">
        <v>3000</v>
      </c>
      <c r="G10" s="17">
        <f t="shared" si="0"/>
        <v>8.0409337132227796E-3</v>
      </c>
      <c r="H10" s="26">
        <v>2956</v>
      </c>
      <c r="I10" s="17">
        <f t="shared" si="1"/>
        <v>7.8724220214760523E-3</v>
      </c>
      <c r="J10" s="17">
        <f t="shared" si="2"/>
        <v>-1.6851169174672727E-4</v>
      </c>
      <c r="K10" s="18" t="s">
        <v>77</v>
      </c>
      <c r="L10" s="16">
        <v>22382</v>
      </c>
      <c r="M10" s="17">
        <f t="shared" si="3"/>
        <v>7.6866265849522608E-2</v>
      </c>
      <c r="N10" s="16">
        <v>25017</v>
      </c>
      <c r="O10" s="17">
        <f t="shared" si="4"/>
        <v>8.5412278036306272E-2</v>
      </c>
      <c r="P10" s="17">
        <f t="shared" si="5"/>
        <v>8.5460121867836636E-3</v>
      </c>
      <c r="Q10" s="20" t="s">
        <v>76</v>
      </c>
      <c r="R10" s="16">
        <v>2701</v>
      </c>
      <c r="S10" s="17">
        <f t="shared" si="6"/>
        <v>9.2760157295845129E-3</v>
      </c>
      <c r="T10" s="16">
        <v>2717</v>
      </c>
      <c r="U10" s="17">
        <f t="shared" si="7"/>
        <v>9.2762984940098388E-3</v>
      </c>
      <c r="V10" s="17">
        <f t="shared" si="8"/>
        <v>2.8276442532587653E-7</v>
      </c>
      <c r="W10" s="20" t="s">
        <v>76</v>
      </c>
      <c r="X10" s="16">
        <v>1775</v>
      </c>
      <c r="Y10" s="17">
        <f t="shared" si="9"/>
        <v>4.7575524469901445E-3</v>
      </c>
      <c r="Z10" s="18">
        <v>1754</v>
      </c>
      <c r="AA10" s="17">
        <f t="shared" si="10"/>
        <v>4.6712544741776031E-3</v>
      </c>
      <c r="AB10" s="17">
        <f t="shared" si="11"/>
        <v>-8.6297972812541396E-5</v>
      </c>
      <c r="AC10" s="18" t="s">
        <v>77</v>
      </c>
      <c r="AD10" s="16">
        <v>3852</v>
      </c>
      <c r="AE10" s="17">
        <f t="shared" si="12"/>
        <v>1.0324558887778048E-2</v>
      </c>
      <c r="AF10" s="16">
        <v>3966</v>
      </c>
      <c r="AG10" s="17">
        <f t="shared" si="13"/>
        <v>1.0562254985512188E-2</v>
      </c>
      <c r="AH10" s="17">
        <f t="shared" si="14"/>
        <v>2.3769609773413927E-4</v>
      </c>
      <c r="AI10" s="279" t="s">
        <v>76</v>
      </c>
    </row>
    <row r="11" spans="1:35" s="21" customFormat="1" ht="12" x14ac:dyDescent="0.25">
      <c r="A11" s="278" t="s">
        <v>25</v>
      </c>
      <c r="B11" s="15">
        <v>150710</v>
      </c>
      <c r="C11" s="15">
        <v>123854.49447334849</v>
      </c>
      <c r="D11" s="15">
        <v>150877</v>
      </c>
      <c r="E11" s="15">
        <v>124244</v>
      </c>
      <c r="F11" s="16">
        <v>1749</v>
      </c>
      <c r="G11" s="17">
        <f t="shared" si="0"/>
        <v>1.1605069338464601E-2</v>
      </c>
      <c r="H11" s="26">
        <v>1833</v>
      </c>
      <c r="I11" s="17">
        <f t="shared" si="1"/>
        <v>1.2148969027751082E-2</v>
      </c>
      <c r="J11" s="17">
        <f t="shared" si="2"/>
        <v>5.4389968928648079E-4</v>
      </c>
      <c r="K11" s="20" t="s">
        <v>76</v>
      </c>
      <c r="L11" s="16">
        <v>11881</v>
      </c>
      <c r="M11" s="17">
        <f t="shared" si="3"/>
        <v>9.59270800023862E-2</v>
      </c>
      <c r="N11" s="16">
        <v>13398</v>
      </c>
      <c r="O11" s="17">
        <f t="shared" si="4"/>
        <v>0.10783619329706062</v>
      </c>
      <c r="P11" s="17">
        <f t="shared" si="5"/>
        <v>1.1909113294674423E-2</v>
      </c>
      <c r="Q11" s="20" t="s">
        <v>76</v>
      </c>
      <c r="R11" s="16">
        <v>1158</v>
      </c>
      <c r="S11" s="17">
        <f t="shared" si="6"/>
        <v>9.3496808890466479E-3</v>
      </c>
      <c r="T11" s="16">
        <v>1185</v>
      </c>
      <c r="U11" s="17">
        <f t="shared" si="7"/>
        <v>9.5376839123016005E-3</v>
      </c>
      <c r="V11" s="17">
        <f t="shared" si="8"/>
        <v>1.8800302325495261E-4</v>
      </c>
      <c r="W11" s="20" t="s">
        <v>76</v>
      </c>
      <c r="X11" s="16">
        <v>517</v>
      </c>
      <c r="Y11" s="17">
        <f t="shared" si="9"/>
        <v>3.4304293013071464E-3</v>
      </c>
      <c r="Z11" s="18">
        <v>547</v>
      </c>
      <c r="AA11" s="17">
        <f t="shared" si="10"/>
        <v>3.6254697535078244E-3</v>
      </c>
      <c r="AB11" s="17">
        <f t="shared" si="11"/>
        <v>1.95040452200678E-4</v>
      </c>
      <c r="AC11" s="19" t="s">
        <v>75</v>
      </c>
      <c r="AD11" s="16">
        <v>1437</v>
      </c>
      <c r="AE11" s="17">
        <f t="shared" si="12"/>
        <v>9.534868290093557E-3</v>
      </c>
      <c r="AF11" s="16">
        <v>1506</v>
      </c>
      <c r="AG11" s="17">
        <f t="shared" si="13"/>
        <v>9.9816406741915602E-3</v>
      </c>
      <c r="AH11" s="17">
        <f t="shared" si="14"/>
        <v>4.467723840980032E-4</v>
      </c>
      <c r="AI11" s="279" t="s">
        <v>76</v>
      </c>
    </row>
    <row r="12" spans="1:35" s="21" customFormat="1" ht="12" x14ac:dyDescent="0.25">
      <c r="A12" s="278" t="s">
        <v>22</v>
      </c>
      <c r="B12" s="15">
        <v>210337</v>
      </c>
      <c r="C12" s="15">
        <v>166735.81067877123</v>
      </c>
      <c r="D12" s="15">
        <v>211855</v>
      </c>
      <c r="E12" s="15">
        <v>168108</v>
      </c>
      <c r="F12" s="16">
        <v>1476</v>
      </c>
      <c r="G12" s="17">
        <f t="shared" si="0"/>
        <v>7.0173103163019349E-3</v>
      </c>
      <c r="H12" s="26">
        <v>1503</v>
      </c>
      <c r="I12" s="17">
        <f t="shared" si="1"/>
        <v>7.0944749946897645E-3</v>
      </c>
      <c r="J12" s="17">
        <f t="shared" si="2"/>
        <v>7.7164678387829644E-5</v>
      </c>
      <c r="K12" s="19" t="s">
        <v>75</v>
      </c>
      <c r="L12" s="16">
        <v>16184</v>
      </c>
      <c r="M12" s="17">
        <f t="shared" si="3"/>
        <v>9.7063731744943885E-2</v>
      </c>
      <c r="N12" s="16">
        <v>17563</v>
      </c>
      <c r="O12" s="17">
        <f t="shared" si="4"/>
        <v>0.10447450448521189</v>
      </c>
      <c r="P12" s="17">
        <f t="shared" si="5"/>
        <v>7.4107727402680096E-3</v>
      </c>
      <c r="Q12" s="20" t="s">
        <v>76</v>
      </c>
      <c r="R12" s="16">
        <v>1498</v>
      </c>
      <c r="S12" s="17">
        <f t="shared" si="6"/>
        <v>8.9842727480181628E-3</v>
      </c>
      <c r="T12" s="16">
        <v>1534</v>
      </c>
      <c r="U12" s="17">
        <f t="shared" si="7"/>
        <v>9.1250862540747622E-3</v>
      </c>
      <c r="V12" s="17">
        <f t="shared" si="8"/>
        <v>1.4081350605659945E-4</v>
      </c>
      <c r="W12" s="20" t="s">
        <v>76</v>
      </c>
      <c r="X12" s="16">
        <v>835</v>
      </c>
      <c r="Y12" s="17">
        <f t="shared" si="9"/>
        <v>3.9698198605095632E-3</v>
      </c>
      <c r="Z12" s="18">
        <v>849</v>
      </c>
      <c r="AA12" s="17">
        <f t="shared" si="10"/>
        <v>4.0074579311321426E-3</v>
      </c>
      <c r="AB12" s="17">
        <f t="shared" si="11"/>
        <v>3.7638070622579393E-5</v>
      </c>
      <c r="AC12" s="19" t="s">
        <v>75</v>
      </c>
      <c r="AD12" s="16">
        <v>1960</v>
      </c>
      <c r="AE12" s="17">
        <f t="shared" si="12"/>
        <v>9.3183795528128666E-3</v>
      </c>
      <c r="AF12" s="16">
        <v>2072</v>
      </c>
      <c r="AG12" s="17">
        <f t="shared" si="13"/>
        <v>9.7802742441764415E-3</v>
      </c>
      <c r="AH12" s="17">
        <f t="shared" si="14"/>
        <v>4.6189469136357492E-4</v>
      </c>
      <c r="AI12" s="279" t="s">
        <v>76</v>
      </c>
    </row>
    <row r="13" spans="1:35" s="21" customFormat="1" ht="12" x14ac:dyDescent="0.25">
      <c r="A13" s="278" t="s">
        <v>23</v>
      </c>
      <c r="B13" s="15">
        <v>159155</v>
      </c>
      <c r="C13" s="15">
        <v>130045.51523950731</v>
      </c>
      <c r="D13" s="15">
        <v>159537</v>
      </c>
      <c r="E13" s="15">
        <v>130226</v>
      </c>
      <c r="F13" s="16">
        <v>1541</v>
      </c>
      <c r="G13" s="17">
        <f t="shared" si="0"/>
        <v>9.6823850962897799E-3</v>
      </c>
      <c r="H13" s="26">
        <v>1578</v>
      </c>
      <c r="I13" s="17">
        <f t="shared" si="1"/>
        <v>9.8911224355478673E-3</v>
      </c>
      <c r="J13" s="17">
        <f t="shared" si="2"/>
        <v>2.0873733925808741E-4</v>
      </c>
      <c r="K13" s="20" t="s">
        <v>76</v>
      </c>
      <c r="L13" s="16">
        <v>12767</v>
      </c>
      <c r="M13" s="17">
        <f t="shared" si="3"/>
        <v>9.8173320137082562E-2</v>
      </c>
      <c r="N13" s="16">
        <v>14056</v>
      </c>
      <c r="O13" s="17">
        <f t="shared" si="4"/>
        <v>0.10793543532013576</v>
      </c>
      <c r="P13" s="17">
        <f t="shared" si="5"/>
        <v>9.7621151830531994E-3</v>
      </c>
      <c r="Q13" s="20" t="s">
        <v>76</v>
      </c>
      <c r="R13" s="16">
        <v>1158</v>
      </c>
      <c r="S13" s="17">
        <f t="shared" si="6"/>
        <v>8.9045746627039717E-3</v>
      </c>
      <c r="T13" s="16">
        <v>1175</v>
      </c>
      <c r="U13" s="17">
        <f t="shared" si="7"/>
        <v>9.0227757897808434E-3</v>
      </c>
      <c r="V13" s="17">
        <f t="shared" si="8"/>
        <v>1.1820112707687166E-4</v>
      </c>
      <c r="W13" s="20" t="s">
        <v>76</v>
      </c>
      <c r="X13" s="16">
        <v>776</v>
      </c>
      <c r="Y13" s="17">
        <f t="shared" si="9"/>
        <v>4.875750054977852E-3</v>
      </c>
      <c r="Z13" s="18">
        <v>775</v>
      </c>
      <c r="AA13" s="17">
        <f t="shared" si="10"/>
        <v>4.8578072798159677E-3</v>
      </c>
      <c r="AB13" s="17">
        <f t="shared" si="11"/>
        <v>-1.7942775161884292E-5</v>
      </c>
      <c r="AC13" s="18" t="s">
        <v>77</v>
      </c>
      <c r="AD13" s="16">
        <v>1422</v>
      </c>
      <c r="AE13" s="17">
        <f t="shared" si="12"/>
        <v>8.9346863120857035E-3</v>
      </c>
      <c r="AF13" s="16">
        <v>1462</v>
      </c>
      <c r="AG13" s="17">
        <f t="shared" si="13"/>
        <v>9.1640183781818638E-3</v>
      </c>
      <c r="AH13" s="17">
        <f t="shared" si="14"/>
        <v>2.2933206609616029E-4</v>
      </c>
      <c r="AI13" s="281" t="s">
        <v>77</v>
      </c>
    </row>
    <row r="14" spans="1:35" s="21" customFormat="1" ht="12.75" thickBot="1" x14ac:dyDescent="0.3">
      <c r="A14" s="282" t="s">
        <v>24</v>
      </c>
      <c r="B14" s="258">
        <v>112122</v>
      </c>
      <c r="C14" s="258">
        <v>90198.302003099234</v>
      </c>
      <c r="D14" s="258">
        <v>112275</v>
      </c>
      <c r="E14" s="258">
        <v>90566</v>
      </c>
      <c r="F14" s="259">
        <v>1001</v>
      </c>
      <c r="G14" s="260">
        <f t="shared" si="0"/>
        <v>8.9277751021209044E-3</v>
      </c>
      <c r="H14" s="261">
        <v>1062</v>
      </c>
      <c r="I14" s="260">
        <f t="shared" si="1"/>
        <v>9.4589178356713419E-3</v>
      </c>
      <c r="J14" s="260">
        <f t="shared" si="2"/>
        <v>5.3114273355043748E-4</v>
      </c>
      <c r="K14" s="262" t="s">
        <v>76</v>
      </c>
      <c r="L14" s="259">
        <v>7591</v>
      </c>
      <c r="M14" s="260">
        <f t="shared" si="3"/>
        <v>8.4159012214433615E-2</v>
      </c>
      <c r="N14" s="259">
        <v>8390</v>
      </c>
      <c r="O14" s="260">
        <f t="shared" si="4"/>
        <v>9.2639621933175806E-2</v>
      </c>
      <c r="P14" s="260">
        <f t="shared" si="5"/>
        <v>8.4806097187421908E-3</v>
      </c>
      <c r="Q14" s="262" t="s">
        <v>76</v>
      </c>
      <c r="R14" s="259">
        <v>737</v>
      </c>
      <c r="S14" s="260">
        <f t="shared" si="6"/>
        <v>8.1708855225974941E-3</v>
      </c>
      <c r="T14" s="259">
        <v>744</v>
      </c>
      <c r="U14" s="260">
        <f t="shared" si="7"/>
        <v>8.2150034229180931E-3</v>
      </c>
      <c r="V14" s="260">
        <f t="shared" si="8"/>
        <v>4.4117900320599091E-5</v>
      </c>
      <c r="W14" s="263" t="s">
        <v>77</v>
      </c>
      <c r="X14" s="259">
        <v>503</v>
      </c>
      <c r="Y14" s="260">
        <f t="shared" si="9"/>
        <v>4.4861846916751397E-3</v>
      </c>
      <c r="Z14" s="263">
        <v>526</v>
      </c>
      <c r="AA14" s="260">
        <f t="shared" si="10"/>
        <v>4.6849254063682918E-3</v>
      </c>
      <c r="AB14" s="260">
        <f t="shared" si="11"/>
        <v>1.9874071469315208E-4</v>
      </c>
      <c r="AC14" s="263" t="s">
        <v>77</v>
      </c>
      <c r="AD14" s="259">
        <v>837</v>
      </c>
      <c r="AE14" s="260">
        <f t="shared" si="12"/>
        <v>7.4650826777973994E-3</v>
      </c>
      <c r="AF14" s="259">
        <v>877</v>
      </c>
      <c r="AG14" s="260">
        <f t="shared" si="13"/>
        <v>7.8111779113783121E-3</v>
      </c>
      <c r="AH14" s="260">
        <f t="shared" si="14"/>
        <v>3.4609523358091268E-4</v>
      </c>
      <c r="AI14" s="283" t="s">
        <v>75</v>
      </c>
    </row>
    <row r="15" spans="1:35" s="257" customFormat="1" ht="12.75" thickBot="1" x14ac:dyDescent="0.3">
      <c r="A15" s="264" t="s">
        <v>80</v>
      </c>
      <c r="B15" s="265">
        <f>SUM(B9:B14)</f>
        <v>1183020</v>
      </c>
      <c r="C15" s="265">
        <f>SUM(C9:C14)</f>
        <v>943904.23000165203</v>
      </c>
      <c r="D15" s="265">
        <f t="shared" ref="D15:AD15" si="15">SUM(D9:D14)</f>
        <v>1189817</v>
      </c>
      <c r="E15" s="265">
        <f t="shared" si="15"/>
        <v>949598</v>
      </c>
      <c r="F15" s="265">
        <f t="shared" si="15"/>
        <v>10231</v>
      </c>
      <c r="G15" s="266">
        <f>F15/B15</f>
        <v>8.6482054403137724E-3</v>
      </c>
      <c r="H15" s="267">
        <f t="shared" si="15"/>
        <v>10347</v>
      </c>
      <c r="I15" s="266">
        <f>H15/D15</f>
        <v>8.6962953126405156E-3</v>
      </c>
      <c r="J15" s="266">
        <f t="shared" si="2"/>
        <v>4.8089872326743249E-5</v>
      </c>
      <c r="K15" s="268" t="s">
        <v>76</v>
      </c>
      <c r="L15" s="265">
        <f>SUM(L9:L14)</f>
        <v>84509</v>
      </c>
      <c r="M15" s="266">
        <f>L15/C15</f>
        <v>8.953132882967596E-2</v>
      </c>
      <c r="N15" s="265">
        <f>SUM(N9:N14)</f>
        <v>94227</v>
      </c>
      <c r="O15" s="266">
        <f>N15/E15</f>
        <v>9.9228305030128541E-2</v>
      </c>
      <c r="P15" s="266">
        <f>O15-M15</f>
        <v>9.6969762004525811E-3</v>
      </c>
      <c r="Q15" s="268" t="s">
        <v>76</v>
      </c>
      <c r="R15" s="265">
        <f t="shared" si="15"/>
        <v>8471</v>
      </c>
      <c r="S15" s="266">
        <f>R15/C15</f>
        <v>8.974427416206382E-3</v>
      </c>
      <c r="T15" s="265">
        <f t="shared" si="15"/>
        <v>8623</v>
      </c>
      <c r="U15" s="266">
        <f>T15/E15</f>
        <v>9.0806846686703208E-3</v>
      </c>
      <c r="V15" s="266">
        <f t="shared" si="8"/>
        <v>1.0625725246393887E-4</v>
      </c>
      <c r="W15" s="268" t="s">
        <v>76</v>
      </c>
      <c r="X15" s="265">
        <f t="shared" si="15"/>
        <v>5336</v>
      </c>
      <c r="Y15" s="266">
        <f>X15/B15</f>
        <v>4.5104901016043688E-3</v>
      </c>
      <c r="Z15" s="269">
        <f t="shared" si="15"/>
        <v>5443</v>
      </c>
      <c r="AA15" s="266">
        <f>Z15/D15</f>
        <v>4.5746530769017416E-3</v>
      </c>
      <c r="AB15" s="266">
        <f t="shared" si="11"/>
        <v>6.4162975297372797E-5</v>
      </c>
      <c r="AC15" s="269" t="s">
        <v>77</v>
      </c>
      <c r="AD15" s="265">
        <f t="shared" si="15"/>
        <v>10934</v>
      </c>
      <c r="AE15" s="266">
        <f>AD15/B15</f>
        <v>9.2424472959037034E-3</v>
      </c>
      <c r="AF15" s="265">
        <f>SUM(AF9:AF14)</f>
        <v>11403</v>
      </c>
      <c r="AG15" s="266">
        <f>AF15/D15</f>
        <v>9.5838267565516375E-3</v>
      </c>
      <c r="AH15" s="266">
        <f t="shared" si="14"/>
        <v>3.4137946064793402E-4</v>
      </c>
      <c r="AI15" s="270" t="s">
        <v>76</v>
      </c>
    </row>
    <row r="16" spans="1:35" s="21" customFormat="1" ht="12.75" thickBot="1" x14ac:dyDescent="0.3">
      <c r="A16" s="271" t="s">
        <v>81</v>
      </c>
      <c r="B16" s="272">
        <f>SUM(B7:B14)</f>
        <v>1525022</v>
      </c>
      <c r="C16" s="272">
        <f t="shared" ref="C16:AF16" si="16">SUM(C7:C14)</f>
        <v>1211337.3239131053</v>
      </c>
      <c r="D16" s="272">
        <f t="shared" si="16"/>
        <v>1533539</v>
      </c>
      <c r="E16" s="272">
        <f t="shared" si="16"/>
        <v>1218374</v>
      </c>
      <c r="F16" s="272">
        <f t="shared" si="16"/>
        <v>13107</v>
      </c>
      <c r="G16" s="273">
        <f t="shared" si="0"/>
        <v>8.5946301102541468E-3</v>
      </c>
      <c r="H16" s="274">
        <f t="shared" si="16"/>
        <v>13160</v>
      </c>
      <c r="I16" s="273">
        <f t="shared" si="1"/>
        <v>8.5814576610050344E-3</v>
      </c>
      <c r="J16" s="273">
        <f t="shared" si="2"/>
        <v>-1.31724492491124E-5</v>
      </c>
      <c r="K16" s="275" t="s">
        <v>76</v>
      </c>
      <c r="L16" s="272">
        <f t="shared" si="16"/>
        <v>112863</v>
      </c>
      <c r="M16" s="273">
        <f t="shared" si="3"/>
        <v>9.3172230205379333E-2</v>
      </c>
      <c r="N16" s="272">
        <f t="shared" si="16"/>
        <v>125455</v>
      </c>
      <c r="O16" s="273">
        <f t="shared" si="4"/>
        <v>0.10296920321674626</v>
      </c>
      <c r="P16" s="273">
        <f t="shared" si="5"/>
        <v>9.7969730113669218E-3</v>
      </c>
      <c r="Q16" s="275" t="s">
        <v>76</v>
      </c>
      <c r="R16" s="272">
        <f t="shared" si="16"/>
        <v>11266</v>
      </c>
      <c r="S16" s="273">
        <f t="shared" si="6"/>
        <v>9.3004646827906726E-3</v>
      </c>
      <c r="T16" s="272">
        <f t="shared" si="16"/>
        <v>11430</v>
      </c>
      <c r="U16" s="273">
        <f t="shared" si="7"/>
        <v>9.381355807001791E-3</v>
      </c>
      <c r="V16" s="273">
        <f t="shared" si="8"/>
        <v>8.0891124211118423E-5</v>
      </c>
      <c r="W16" s="275" t="s">
        <v>76</v>
      </c>
      <c r="X16" s="272">
        <f t="shared" si="16"/>
        <v>6981</v>
      </c>
      <c r="Y16" s="273">
        <f t="shared" si="9"/>
        <v>4.5776388799636985E-3</v>
      </c>
      <c r="Z16" s="276">
        <f t="shared" si="16"/>
        <v>7119</v>
      </c>
      <c r="AA16" s="273">
        <f t="shared" si="10"/>
        <v>4.6422034261926169E-3</v>
      </c>
      <c r="AB16" s="273">
        <f t="shared" si="11"/>
        <v>6.4564546228918461E-5</v>
      </c>
      <c r="AC16" s="276" t="s">
        <v>77</v>
      </c>
      <c r="AD16" s="272">
        <f t="shared" si="16"/>
        <v>15368</v>
      </c>
      <c r="AE16" s="273">
        <f t="shared" si="12"/>
        <v>1.0077231672723411E-2</v>
      </c>
      <c r="AF16" s="272">
        <f t="shared" si="16"/>
        <v>15959</v>
      </c>
      <c r="AG16" s="273">
        <f t="shared" si="13"/>
        <v>1.0406647630089616E-2</v>
      </c>
      <c r="AH16" s="273">
        <f t="shared" si="14"/>
        <v>3.2941595736620498E-4</v>
      </c>
      <c r="AI16" s="277" t="s">
        <v>76</v>
      </c>
    </row>
    <row r="17" spans="1:35" s="22" customFormat="1" ht="12.75" thickBot="1" x14ac:dyDescent="0.3">
      <c r="A17" s="284" t="s">
        <v>1</v>
      </c>
      <c r="B17" s="285">
        <v>56817654</v>
      </c>
      <c r="C17" s="285">
        <v>45083979.541121803</v>
      </c>
      <c r="D17" s="285">
        <v>57549410</v>
      </c>
      <c r="E17" s="285">
        <v>45685713</v>
      </c>
      <c r="F17" s="285">
        <v>419073</v>
      </c>
      <c r="G17" s="286">
        <f>F17/B17</f>
        <v>7.3757533177980211E-3</v>
      </c>
      <c r="H17" s="287">
        <v>436805</v>
      </c>
      <c r="I17" s="286">
        <f>H17/D17</f>
        <v>7.5900865013212122E-3</v>
      </c>
      <c r="J17" s="286">
        <f t="shared" si="2"/>
        <v>2.1433318352319115E-4</v>
      </c>
      <c r="K17" s="288" t="s">
        <v>79</v>
      </c>
      <c r="L17" s="285">
        <v>3305363</v>
      </c>
      <c r="M17" s="286">
        <f t="shared" si="3"/>
        <v>7.3315688491632086E-2</v>
      </c>
      <c r="N17" s="285">
        <v>3775531</v>
      </c>
      <c r="O17" s="286">
        <f t="shared" si="4"/>
        <v>8.264139382042697E-2</v>
      </c>
      <c r="P17" s="286">
        <f t="shared" si="5"/>
        <v>9.3257053287948838E-3</v>
      </c>
      <c r="Q17" s="288" t="s">
        <v>79</v>
      </c>
      <c r="R17" s="285">
        <v>357096</v>
      </c>
      <c r="S17" s="286">
        <f t="shared" si="6"/>
        <v>7.9206849890943436E-3</v>
      </c>
      <c r="T17" s="285">
        <v>366944</v>
      </c>
      <c r="U17" s="286">
        <f t="shared" si="7"/>
        <v>8.0319201760077601E-3</v>
      </c>
      <c r="V17" s="286">
        <f t="shared" si="8"/>
        <v>1.112351869134165E-4</v>
      </c>
      <c r="W17" s="288" t="s">
        <v>79</v>
      </c>
      <c r="X17" s="285">
        <v>252446</v>
      </c>
      <c r="Y17" s="286">
        <f t="shared" si="9"/>
        <v>4.4430908745369882E-3</v>
      </c>
      <c r="Z17" s="289">
        <v>263588</v>
      </c>
      <c r="AA17" s="286">
        <f t="shared" si="10"/>
        <v>4.5802033417892555E-3</v>
      </c>
      <c r="AB17" s="286">
        <f t="shared" si="11"/>
        <v>1.3711246725226726E-4</v>
      </c>
      <c r="AC17" s="288" t="s">
        <v>79</v>
      </c>
      <c r="AD17" s="285">
        <v>500451</v>
      </c>
      <c r="AE17" s="286">
        <f t="shared" si="12"/>
        <v>8.8080194229772316E-3</v>
      </c>
      <c r="AF17" s="285">
        <v>518320</v>
      </c>
      <c r="AG17" s="286">
        <f t="shared" si="13"/>
        <v>9.0065215264587429E-3</v>
      </c>
      <c r="AH17" s="286">
        <f>AG17-AE17</f>
        <v>1.9850210348151126E-4</v>
      </c>
      <c r="AI17" s="290" t="s">
        <v>79</v>
      </c>
    </row>
    <row r="18" spans="1:35" ht="12" x14ac:dyDescent="0.2"/>
    <row r="19" spans="1:35" ht="12" x14ac:dyDescent="0.2">
      <c r="A19" s="8" t="s">
        <v>82</v>
      </c>
    </row>
    <row r="20" spans="1:35" ht="15" x14ac:dyDescent="0.25">
      <c r="A20" s="40" t="s">
        <v>87</v>
      </c>
      <c r="L20" s="23"/>
    </row>
  </sheetData>
  <mergeCells count="29">
    <mergeCell ref="AD5:AE5"/>
    <mergeCell ref="AD4:AI4"/>
    <mergeCell ref="AF5:AG5"/>
    <mergeCell ref="AH5:AH6"/>
    <mergeCell ref="AI5:AI6"/>
    <mergeCell ref="X4:AC4"/>
    <mergeCell ref="W5:W6"/>
    <mergeCell ref="X5:Y5"/>
    <mergeCell ref="B5:C5"/>
    <mergeCell ref="D5:E5"/>
    <mergeCell ref="F5:G5"/>
    <mergeCell ref="H5:I5"/>
    <mergeCell ref="J5:J6"/>
    <mergeCell ref="Z5:AA5"/>
    <mergeCell ref="AB5:AB6"/>
    <mergeCell ref="AC5:AC6"/>
    <mergeCell ref="A4:A6"/>
    <mergeCell ref="B4:E4"/>
    <mergeCell ref="F4:K4"/>
    <mergeCell ref="L4:Q4"/>
    <mergeCell ref="R4:W4"/>
    <mergeCell ref="Q5:Q6"/>
    <mergeCell ref="R5:S5"/>
    <mergeCell ref="T5:U5"/>
    <mergeCell ref="V5:V6"/>
    <mergeCell ref="K5:K6"/>
    <mergeCell ref="L5:M5"/>
    <mergeCell ref="N5:O5"/>
    <mergeCell ref="P5:P6"/>
  </mergeCells>
  <hyperlinks>
    <hyperlink ref="A20" r:id="rId1"/>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F34" sqref="F34"/>
    </sheetView>
  </sheetViews>
  <sheetFormatPr defaultRowHeight="14.25" x14ac:dyDescent="0.2"/>
  <cols>
    <col min="1" max="16384" width="9.140625" style="162"/>
  </cols>
  <sheetData>
    <row r="1" spans="1:1" ht="18" x14ac:dyDescent="0.25">
      <c r="A1" s="4" t="s">
        <v>208</v>
      </c>
    </row>
    <row r="27" spans="2:18" ht="42" customHeight="1" x14ac:dyDescent="0.2">
      <c r="B27" s="317" t="s">
        <v>207</v>
      </c>
      <c r="C27" s="317"/>
      <c r="D27" s="317"/>
      <c r="E27" s="317"/>
      <c r="F27" s="317"/>
      <c r="G27" s="317"/>
      <c r="H27" s="317"/>
      <c r="L27" s="317" t="s">
        <v>206</v>
      </c>
      <c r="M27" s="317"/>
      <c r="N27" s="317"/>
      <c r="O27" s="317"/>
      <c r="P27" s="317"/>
      <c r="Q27" s="317"/>
      <c r="R27" s="317"/>
    </row>
  </sheetData>
  <mergeCells count="2">
    <mergeCell ref="B27:H27"/>
    <mergeCell ref="L27:R27"/>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E28" sqref="E28"/>
    </sheetView>
  </sheetViews>
  <sheetFormatPr defaultRowHeight="14.25" x14ac:dyDescent="0.2"/>
  <cols>
    <col min="1" max="1" width="35.42578125" style="162" customWidth="1"/>
    <col min="2" max="2" width="9.140625" style="162"/>
    <col min="3" max="3" width="20.42578125" style="162" bestFit="1" customWidth="1"/>
    <col min="4" max="4" width="21.5703125" style="162" bestFit="1" customWidth="1"/>
    <col min="5" max="5" width="16.42578125" style="162" customWidth="1"/>
    <col min="6" max="6" width="52.7109375" style="162" customWidth="1"/>
    <col min="7" max="16384" width="9.140625" style="162"/>
  </cols>
  <sheetData>
    <row r="1" spans="1:6" ht="18.75" thickBot="1" x14ac:dyDescent="0.3">
      <c r="A1" s="4" t="s">
        <v>197</v>
      </c>
    </row>
    <row r="2" spans="1:6" ht="15.75" thickBot="1" x14ac:dyDescent="0.3">
      <c r="A2" s="291" t="s">
        <v>107</v>
      </c>
      <c r="B2" s="292" t="s">
        <v>198</v>
      </c>
      <c r="C2" s="292" t="s">
        <v>35</v>
      </c>
      <c r="D2" s="292" t="s">
        <v>199</v>
      </c>
      <c r="E2" s="292" t="s">
        <v>50</v>
      </c>
      <c r="F2" s="293" t="s">
        <v>200</v>
      </c>
    </row>
    <row r="3" spans="1:6" x14ac:dyDescent="0.2">
      <c r="A3" s="294" t="s">
        <v>201</v>
      </c>
      <c r="B3" s="295">
        <v>18.790105291318699</v>
      </c>
      <c r="C3" s="296">
        <v>19666.099999999999</v>
      </c>
      <c r="D3" s="296">
        <v>104662</v>
      </c>
      <c r="E3" s="297" t="s">
        <v>202</v>
      </c>
      <c r="F3" s="298" t="s">
        <v>203</v>
      </c>
    </row>
    <row r="4" spans="1:6" x14ac:dyDescent="0.2">
      <c r="A4" s="299" t="s">
        <v>85</v>
      </c>
      <c r="B4" s="300">
        <v>21.2497144184786</v>
      </c>
      <c r="C4" s="301">
        <v>21950.53</v>
      </c>
      <c r="D4" s="301">
        <v>103298</v>
      </c>
      <c r="E4" s="302" t="s">
        <v>202</v>
      </c>
      <c r="F4" s="303" t="s">
        <v>203</v>
      </c>
    </row>
    <row r="5" spans="1:6" x14ac:dyDescent="0.2">
      <c r="A5" s="299" t="s">
        <v>204</v>
      </c>
      <c r="B5" s="300">
        <v>16.554250361561898</v>
      </c>
      <c r="C5" s="301">
        <v>20603.419999999998</v>
      </c>
      <c r="D5" s="301">
        <v>124460</v>
      </c>
      <c r="E5" s="302" t="s">
        <v>202</v>
      </c>
      <c r="F5" s="303" t="s">
        <v>203</v>
      </c>
    </row>
    <row r="6" spans="1:6" x14ac:dyDescent="0.2">
      <c r="A6" s="299" t="s">
        <v>9</v>
      </c>
      <c r="B6" s="300">
        <v>17.867217158097301</v>
      </c>
      <c r="C6" s="301">
        <v>48101.05</v>
      </c>
      <c r="D6" s="301">
        <v>269214</v>
      </c>
      <c r="E6" s="302" t="s">
        <v>202</v>
      </c>
      <c r="F6" s="303" t="s">
        <v>203</v>
      </c>
    </row>
    <row r="7" spans="1:6" x14ac:dyDescent="0.2">
      <c r="A7" s="299" t="s">
        <v>10</v>
      </c>
      <c r="B7" s="300">
        <v>16.3973058570162</v>
      </c>
      <c r="C7" s="301">
        <v>19415.23</v>
      </c>
      <c r="D7" s="301">
        <v>118405</v>
      </c>
      <c r="E7" s="302" t="s">
        <v>202</v>
      </c>
      <c r="F7" s="303" t="s">
        <v>203</v>
      </c>
    </row>
    <row r="8" spans="1:6" x14ac:dyDescent="0.2">
      <c r="A8" s="299" t="s">
        <v>11</v>
      </c>
      <c r="B8" s="300">
        <v>17.038047591301499</v>
      </c>
      <c r="C8" s="301">
        <v>25440.02</v>
      </c>
      <c r="D8" s="301">
        <v>149313</v>
      </c>
      <c r="E8" s="302" t="s">
        <v>202</v>
      </c>
      <c r="F8" s="303" t="s">
        <v>203</v>
      </c>
    </row>
    <row r="9" spans="1:6" x14ac:dyDescent="0.2">
      <c r="A9" s="299" t="s">
        <v>12</v>
      </c>
      <c r="B9" s="300">
        <v>15.4522853220804</v>
      </c>
      <c r="C9" s="301">
        <v>18235.86</v>
      </c>
      <c r="D9" s="301">
        <v>118014</v>
      </c>
      <c r="E9" s="302" t="s">
        <v>202</v>
      </c>
      <c r="F9" s="303" t="s">
        <v>205</v>
      </c>
    </row>
    <row r="10" spans="1:6" ht="15" thickBot="1" x14ac:dyDescent="0.25">
      <c r="A10" s="299" t="s">
        <v>13</v>
      </c>
      <c r="B10" s="300">
        <v>17.0728192285974</v>
      </c>
      <c r="C10" s="301">
        <v>13907.86</v>
      </c>
      <c r="D10" s="301">
        <v>81462</v>
      </c>
      <c r="E10" s="302" t="s">
        <v>202</v>
      </c>
      <c r="F10" s="303" t="s">
        <v>203</v>
      </c>
    </row>
    <row r="11" spans="1:6" ht="15.75" thickBot="1" x14ac:dyDescent="0.3">
      <c r="A11" s="291" t="s">
        <v>57</v>
      </c>
      <c r="B11" s="320">
        <v>16.899999999999999</v>
      </c>
      <c r="C11" s="321">
        <f>SUM(C5:C10)</f>
        <v>145703.44</v>
      </c>
      <c r="D11" s="321">
        <f>SUM(D5:D10)</f>
        <v>860868</v>
      </c>
      <c r="E11" s="292" t="s">
        <v>202</v>
      </c>
      <c r="F11" s="293" t="s">
        <v>203</v>
      </c>
    </row>
    <row r="12" spans="1:6" ht="15.75" thickBot="1" x14ac:dyDescent="0.3">
      <c r="A12" s="291" t="s">
        <v>58</v>
      </c>
      <c r="B12" s="320">
        <v>17.5</v>
      </c>
      <c r="C12" s="321">
        <f>SUM(C3:C10)</f>
        <v>187320.07</v>
      </c>
      <c r="D12" s="321">
        <f>SUM(D3:D10)</f>
        <v>1068828</v>
      </c>
      <c r="E12" s="292" t="s">
        <v>202</v>
      </c>
      <c r="F12" s="293" t="s">
        <v>203</v>
      </c>
    </row>
    <row r="13" spans="1:6" ht="15.75" thickBot="1" x14ac:dyDescent="0.3">
      <c r="A13" s="322" t="s">
        <v>1</v>
      </c>
      <c r="B13" s="323">
        <v>15.616895604343</v>
      </c>
      <c r="C13" s="324">
        <v>6114246.54</v>
      </c>
      <c r="D13" s="324">
        <v>39151485</v>
      </c>
      <c r="E13" s="325" t="s">
        <v>202</v>
      </c>
      <c r="F13" s="326" t="s">
        <v>205</v>
      </c>
    </row>
    <row r="15" spans="1:6" x14ac:dyDescent="0.2">
      <c r="A15" s="2" t="s">
        <v>102</v>
      </c>
    </row>
    <row r="16" spans="1:6" ht="15" x14ac:dyDescent="0.25">
      <c r="A16" s="40" t="s">
        <v>41</v>
      </c>
    </row>
  </sheetData>
  <hyperlinks>
    <hyperlink ref="A1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workbookViewId="0">
      <selection activeCell="E11" sqref="E11"/>
    </sheetView>
  </sheetViews>
  <sheetFormatPr defaultRowHeight="11.25" x14ac:dyDescent="0.2"/>
  <cols>
    <col min="1" max="1" width="69.5703125" style="1" customWidth="1"/>
    <col min="2" max="2" width="6.28515625" style="78" customWidth="1"/>
    <col min="3" max="3" width="18.5703125" style="1" customWidth="1"/>
    <col min="4" max="4" width="14" style="233" customWidth="1"/>
    <col min="5" max="5" width="15.5703125" style="79" customWidth="1"/>
    <col min="6" max="6" width="29" style="1" customWidth="1"/>
    <col min="7" max="16384" width="9.140625" style="1"/>
  </cols>
  <sheetData>
    <row r="1" spans="1:8" ht="18.75" thickBot="1" x14ac:dyDescent="0.3">
      <c r="A1" s="4" t="s">
        <v>196</v>
      </c>
    </row>
    <row r="2" spans="1:8" ht="48" customHeight="1" thickBot="1" x14ac:dyDescent="0.25">
      <c r="A2" s="242" t="s">
        <v>17</v>
      </c>
      <c r="B2" s="243" t="s">
        <v>49</v>
      </c>
      <c r="C2" s="244" t="s">
        <v>89</v>
      </c>
      <c r="D2" s="245" t="s">
        <v>90</v>
      </c>
      <c r="E2" s="246" t="s">
        <v>91</v>
      </c>
      <c r="F2" s="247" t="s">
        <v>50</v>
      </c>
    </row>
    <row r="3" spans="1:8" x14ac:dyDescent="0.2">
      <c r="A3" s="80" t="s">
        <v>92</v>
      </c>
      <c r="B3" s="81">
        <v>2012</v>
      </c>
      <c r="C3" s="82" t="s">
        <v>93</v>
      </c>
      <c r="D3" s="234">
        <v>0.10852685580679998</v>
      </c>
      <c r="E3" s="83">
        <v>11358.6377824513</v>
      </c>
      <c r="F3" s="84" t="s">
        <v>51</v>
      </c>
    </row>
    <row r="4" spans="1:8" x14ac:dyDescent="0.2">
      <c r="A4" s="85" t="s">
        <v>92</v>
      </c>
      <c r="B4" s="86">
        <v>2012</v>
      </c>
      <c r="C4" s="87" t="s">
        <v>94</v>
      </c>
      <c r="D4" s="235">
        <v>0.11463518270449573</v>
      </c>
      <c r="E4" s="88">
        <v>11841.585103009</v>
      </c>
      <c r="F4" s="89" t="s">
        <v>51</v>
      </c>
    </row>
    <row r="5" spans="1:8" x14ac:dyDescent="0.2">
      <c r="A5" s="85" t="s">
        <v>92</v>
      </c>
      <c r="B5" s="86">
        <v>2012</v>
      </c>
      <c r="C5" s="87" t="s">
        <v>57</v>
      </c>
      <c r="D5" s="235">
        <v>9.2542882673285337E-2</v>
      </c>
      <c r="E5" s="88">
        <v>79667.206321185804</v>
      </c>
      <c r="F5" s="89" t="s">
        <v>51</v>
      </c>
    </row>
    <row r="6" spans="1:8" x14ac:dyDescent="0.2">
      <c r="A6" s="85" t="s">
        <v>92</v>
      </c>
      <c r="B6" s="227">
        <v>2012</v>
      </c>
      <c r="C6" s="87" t="s">
        <v>58</v>
      </c>
      <c r="D6" s="235">
        <v>9.624320209298981E-2</v>
      </c>
      <c r="E6" s="88">
        <f>SUM(E3:E5)</f>
        <v>102867.42920664611</v>
      </c>
      <c r="F6" s="89" t="s">
        <v>51</v>
      </c>
    </row>
    <row r="7" spans="1:8" x14ac:dyDescent="0.2">
      <c r="A7" s="85" t="s">
        <v>92</v>
      </c>
      <c r="B7" s="227">
        <v>2012</v>
      </c>
      <c r="C7" s="87" t="s">
        <v>1</v>
      </c>
      <c r="D7" s="235">
        <v>8.9200000000000002E-2</v>
      </c>
      <c r="E7" s="88">
        <v>3493178.4001775398</v>
      </c>
      <c r="F7" s="89" t="s">
        <v>51</v>
      </c>
    </row>
    <row r="8" spans="1:8" x14ac:dyDescent="0.2">
      <c r="A8" s="85" t="s">
        <v>92</v>
      </c>
      <c r="B8" s="86">
        <v>2016</v>
      </c>
      <c r="C8" s="87" t="s">
        <v>93</v>
      </c>
      <c r="D8" s="235">
        <v>0.10753166332797418</v>
      </c>
      <c r="E8" s="88">
        <v>11344.8876312426</v>
      </c>
      <c r="F8" s="89" t="s">
        <v>51</v>
      </c>
    </row>
    <row r="9" spans="1:8" x14ac:dyDescent="0.2">
      <c r="A9" s="85" t="s">
        <v>92</v>
      </c>
      <c r="B9" s="86">
        <v>2016</v>
      </c>
      <c r="C9" s="87" t="s">
        <v>94</v>
      </c>
      <c r="D9" s="235">
        <v>0.11384315958428126</v>
      </c>
      <c r="E9" s="88">
        <v>11720.633956318599</v>
      </c>
      <c r="F9" s="89" t="s">
        <v>51</v>
      </c>
    </row>
    <row r="10" spans="1:8" x14ac:dyDescent="0.2">
      <c r="A10" s="85" t="s">
        <v>92</v>
      </c>
      <c r="B10" s="86">
        <v>2016</v>
      </c>
      <c r="C10" s="87" t="s">
        <v>57</v>
      </c>
      <c r="D10" s="235">
        <v>9.1846639451035383E-2</v>
      </c>
      <c r="E10" s="88">
        <v>80077.895518839403</v>
      </c>
      <c r="F10" s="89" t="s">
        <v>51</v>
      </c>
    </row>
    <row r="11" spans="1:8" x14ac:dyDescent="0.2">
      <c r="A11" s="85" t="s">
        <v>92</v>
      </c>
      <c r="B11" s="227">
        <v>2016</v>
      </c>
      <c r="C11" s="87" t="s">
        <v>58</v>
      </c>
      <c r="D11" s="235">
        <v>9.5474675390100877E-2</v>
      </c>
      <c r="E11" s="88">
        <f>SUM(E8:E10)</f>
        <v>103143.41710640059</v>
      </c>
      <c r="F11" s="89" t="s">
        <v>51</v>
      </c>
    </row>
    <row r="12" spans="1:8" x14ac:dyDescent="0.2">
      <c r="A12" s="85" t="s">
        <v>92</v>
      </c>
      <c r="B12" s="227">
        <v>2016</v>
      </c>
      <c r="C12" s="87" t="s">
        <v>1</v>
      </c>
      <c r="D12" s="235">
        <v>9.1300000000000006E-2</v>
      </c>
      <c r="E12" s="88">
        <v>3574816.67133256</v>
      </c>
      <c r="F12" s="89" t="s">
        <v>51</v>
      </c>
    </row>
    <row r="13" spans="1:8" x14ac:dyDescent="0.2">
      <c r="A13" s="85" t="s">
        <v>92</v>
      </c>
      <c r="B13" s="86">
        <v>2021</v>
      </c>
      <c r="C13" s="87" t="s">
        <v>93</v>
      </c>
      <c r="D13" s="235">
        <v>0.10699997576485172</v>
      </c>
      <c r="E13" s="88">
        <v>11297.166022105301</v>
      </c>
      <c r="F13" s="89" t="s">
        <v>51</v>
      </c>
    </row>
    <row r="14" spans="1:8" x14ac:dyDescent="0.2">
      <c r="A14" s="85" t="s">
        <v>92</v>
      </c>
      <c r="B14" s="86">
        <v>2021</v>
      </c>
      <c r="C14" s="87" t="s">
        <v>94</v>
      </c>
      <c r="D14" s="235">
        <v>0.1131380905636812</v>
      </c>
      <c r="E14" s="88">
        <v>11484.8237636549</v>
      </c>
      <c r="F14" s="89" t="s">
        <v>51</v>
      </c>
      <c r="H14" s="28"/>
    </row>
    <row r="15" spans="1:8" x14ac:dyDescent="0.2">
      <c r="A15" s="85" t="s">
        <v>92</v>
      </c>
      <c r="B15" s="86">
        <v>2021</v>
      </c>
      <c r="C15" s="87" t="s">
        <v>57</v>
      </c>
      <c r="D15" s="235">
        <v>9.1204063142410891E-2</v>
      </c>
      <c r="E15" s="88">
        <v>79550.483103699094</v>
      </c>
      <c r="F15" s="89" t="s">
        <v>51</v>
      </c>
    </row>
    <row r="16" spans="1:8" x14ac:dyDescent="0.2">
      <c r="A16" s="85" t="s">
        <v>92</v>
      </c>
      <c r="B16" s="227">
        <v>2021</v>
      </c>
      <c r="C16" s="87" t="s">
        <v>58</v>
      </c>
      <c r="D16" s="235">
        <v>9.4812181002660298E-2</v>
      </c>
      <c r="E16" s="88">
        <f>SUM(E13:E15)</f>
        <v>102332.4728894593</v>
      </c>
      <c r="F16" s="89" t="s">
        <v>51</v>
      </c>
    </row>
    <row r="17" spans="1:6" ht="12" thickBot="1" x14ac:dyDescent="0.25">
      <c r="A17" s="90" t="s">
        <v>92</v>
      </c>
      <c r="B17" s="91">
        <v>2021</v>
      </c>
      <c r="C17" s="92" t="s">
        <v>1</v>
      </c>
      <c r="D17" s="248">
        <v>9.2600000000000002E-2</v>
      </c>
      <c r="E17" s="93">
        <v>3625426.0103302798</v>
      </c>
      <c r="F17" s="94" t="s">
        <v>51</v>
      </c>
    </row>
    <row r="18" spans="1:6" x14ac:dyDescent="0.2">
      <c r="A18" s="95" t="s">
        <v>95</v>
      </c>
      <c r="B18" s="96">
        <v>2012</v>
      </c>
      <c r="C18" s="97" t="s">
        <v>93</v>
      </c>
      <c r="D18" s="249">
        <v>6.2145475117092834E-2</v>
      </c>
      <c r="E18" s="98">
        <v>6504.2697167051701</v>
      </c>
      <c r="F18" s="99" t="s">
        <v>51</v>
      </c>
    </row>
    <row r="19" spans="1:6" x14ac:dyDescent="0.2">
      <c r="A19" s="100" t="s">
        <v>95</v>
      </c>
      <c r="B19" s="101">
        <v>2012</v>
      </c>
      <c r="C19" s="102" t="s">
        <v>94</v>
      </c>
      <c r="D19" s="236">
        <v>6.741012067049304E-2</v>
      </c>
      <c r="E19" s="103">
        <v>6963.3306450205901</v>
      </c>
      <c r="F19" s="104" t="s">
        <v>51</v>
      </c>
    </row>
    <row r="20" spans="1:6" x14ac:dyDescent="0.2">
      <c r="A20" s="100" t="s">
        <v>95</v>
      </c>
      <c r="B20" s="101">
        <v>2012</v>
      </c>
      <c r="C20" s="102" t="s">
        <v>57</v>
      </c>
      <c r="D20" s="236">
        <v>5.3365880236072666E-2</v>
      </c>
      <c r="E20" s="103">
        <v>45940.978587067402</v>
      </c>
      <c r="F20" s="104" t="s">
        <v>51</v>
      </c>
    </row>
    <row r="21" spans="1:6" x14ac:dyDescent="0.2">
      <c r="A21" s="100" t="s">
        <v>96</v>
      </c>
      <c r="B21" s="228">
        <v>2012</v>
      </c>
      <c r="C21" s="102" t="s">
        <v>58</v>
      </c>
      <c r="D21" s="236">
        <v>5.5582917877145026E-2</v>
      </c>
      <c r="E21" s="103">
        <f>SUM(E18:E20)</f>
        <v>59408.578948793162</v>
      </c>
      <c r="F21" s="104" t="s">
        <v>51</v>
      </c>
    </row>
    <row r="22" spans="1:6" x14ac:dyDescent="0.2">
      <c r="A22" s="100" t="s">
        <v>96</v>
      </c>
      <c r="B22" s="228">
        <v>2012</v>
      </c>
      <c r="C22" s="102" t="s">
        <v>1</v>
      </c>
      <c r="D22" s="236">
        <v>4.4999999999999998E-2</v>
      </c>
      <c r="E22" s="103">
        <v>1760052.38713402</v>
      </c>
      <c r="F22" s="104" t="s">
        <v>51</v>
      </c>
    </row>
    <row r="23" spans="1:6" x14ac:dyDescent="0.2">
      <c r="A23" s="100" t="s">
        <v>95</v>
      </c>
      <c r="B23" s="101">
        <v>2016</v>
      </c>
      <c r="C23" s="102" t="s">
        <v>93</v>
      </c>
      <c r="D23" s="236">
        <v>6.15828792782998E-2</v>
      </c>
      <c r="E23" s="103">
        <v>6497.1639403529698</v>
      </c>
      <c r="F23" s="104" t="s">
        <v>51</v>
      </c>
    </row>
    <row r="24" spans="1:6" x14ac:dyDescent="0.2">
      <c r="A24" s="100" t="s">
        <v>95</v>
      </c>
      <c r="B24" s="101">
        <v>2016</v>
      </c>
      <c r="C24" s="102" t="s">
        <v>94</v>
      </c>
      <c r="D24" s="236">
        <v>6.6846478825636768E-2</v>
      </c>
      <c r="E24" s="103">
        <v>6882.1272393099398</v>
      </c>
      <c r="F24" s="104" t="s">
        <v>51</v>
      </c>
    </row>
    <row r="25" spans="1:6" x14ac:dyDescent="0.2">
      <c r="A25" s="100" t="s">
        <v>95</v>
      </c>
      <c r="B25" s="101">
        <v>2016</v>
      </c>
      <c r="C25" s="102" t="s">
        <v>57</v>
      </c>
      <c r="D25" s="236">
        <v>5.3165461593533622E-2</v>
      </c>
      <c r="E25" s="103">
        <v>46353.119767299897</v>
      </c>
      <c r="F25" s="104" t="s">
        <v>51</v>
      </c>
    </row>
    <row r="26" spans="1:6" x14ac:dyDescent="0.2">
      <c r="A26" s="100" t="s">
        <v>95</v>
      </c>
      <c r="B26" s="228">
        <v>2016</v>
      </c>
      <c r="C26" s="102" t="s">
        <v>58</v>
      </c>
      <c r="D26" s="236">
        <v>5.5291289598698827E-2</v>
      </c>
      <c r="E26" s="103">
        <f>SUM(E23:E25)</f>
        <v>59732.410946962802</v>
      </c>
      <c r="F26" s="104" t="s">
        <v>51</v>
      </c>
    </row>
    <row r="27" spans="1:6" x14ac:dyDescent="0.2">
      <c r="A27" s="100" t="s">
        <v>95</v>
      </c>
      <c r="B27" s="228">
        <v>2016</v>
      </c>
      <c r="C27" s="102" t="s">
        <v>1</v>
      </c>
      <c r="D27" s="236">
        <v>4.6199999999999998E-2</v>
      </c>
      <c r="E27" s="103">
        <v>1807821.3014577499</v>
      </c>
      <c r="F27" s="104" t="s">
        <v>51</v>
      </c>
    </row>
    <row r="28" spans="1:6" x14ac:dyDescent="0.2">
      <c r="A28" s="100" t="s">
        <v>95</v>
      </c>
      <c r="B28" s="101">
        <v>2021</v>
      </c>
      <c r="C28" s="102" t="s">
        <v>93</v>
      </c>
      <c r="D28" s="236">
        <v>6.1343741294471704E-2</v>
      </c>
      <c r="E28" s="103">
        <v>6476.7344559377898</v>
      </c>
      <c r="F28" s="104" t="s">
        <v>51</v>
      </c>
    </row>
    <row r="29" spans="1:6" x14ac:dyDescent="0.2">
      <c r="A29" s="100" t="s">
        <v>95</v>
      </c>
      <c r="B29" s="101">
        <v>2021</v>
      </c>
      <c r="C29" s="102" t="s">
        <v>94</v>
      </c>
      <c r="D29" s="236">
        <v>6.651431223501908E-2</v>
      </c>
      <c r="E29" s="103">
        <v>6751.9714180604396</v>
      </c>
      <c r="F29" s="104" t="s">
        <v>51</v>
      </c>
    </row>
    <row r="30" spans="1:6" x14ac:dyDescent="0.2">
      <c r="A30" s="100" t="s">
        <v>95</v>
      </c>
      <c r="B30" s="101">
        <v>2021</v>
      </c>
      <c r="C30" s="102" t="s">
        <v>57</v>
      </c>
      <c r="D30" s="236">
        <v>5.3026321076561828E-2</v>
      </c>
      <c r="E30" s="103">
        <v>46250.894022843298</v>
      </c>
      <c r="F30" s="104" t="s">
        <v>51</v>
      </c>
    </row>
    <row r="31" spans="1:6" x14ac:dyDescent="0.2">
      <c r="A31" s="100" t="s">
        <v>97</v>
      </c>
      <c r="B31" s="228">
        <v>2021</v>
      </c>
      <c r="C31" s="102" t="s">
        <v>58</v>
      </c>
      <c r="D31" s="236">
        <v>5.5108514747580564E-2</v>
      </c>
      <c r="E31" s="103">
        <f>SUM(E28:E30)</f>
        <v>59479.59989684153</v>
      </c>
      <c r="F31" s="104" t="s">
        <v>51</v>
      </c>
    </row>
    <row r="32" spans="1:6" ht="12" thickBot="1" x14ac:dyDescent="0.25">
      <c r="A32" s="105" t="s">
        <v>97</v>
      </c>
      <c r="B32" s="106">
        <v>2021</v>
      </c>
      <c r="C32" s="107" t="s">
        <v>1</v>
      </c>
      <c r="D32" s="250">
        <v>4.7199999999999999E-2</v>
      </c>
      <c r="E32" s="108">
        <v>1848085.25007409</v>
      </c>
      <c r="F32" s="109" t="s">
        <v>51</v>
      </c>
    </row>
    <row r="33" spans="1:6" x14ac:dyDescent="0.2">
      <c r="A33" s="110" t="s">
        <v>98</v>
      </c>
      <c r="B33" s="111">
        <v>2012</v>
      </c>
      <c r="C33" s="112" t="s">
        <v>93</v>
      </c>
      <c r="D33" s="251">
        <v>2.678814298657077E-2</v>
      </c>
      <c r="E33" s="113">
        <v>2803.7006212604701</v>
      </c>
      <c r="F33" s="114" t="s">
        <v>51</v>
      </c>
    </row>
    <row r="34" spans="1:6" x14ac:dyDescent="0.2">
      <c r="A34" s="115" t="s">
        <v>98</v>
      </c>
      <c r="B34" s="116">
        <v>2012</v>
      </c>
      <c r="C34" s="117" t="s">
        <v>94</v>
      </c>
      <c r="D34" s="237">
        <v>2.836370481147641E-2</v>
      </c>
      <c r="E34" s="118">
        <v>2929.9139796158902</v>
      </c>
      <c r="F34" s="119" t="s">
        <v>51</v>
      </c>
    </row>
    <row r="35" spans="1:6" x14ac:dyDescent="0.2">
      <c r="A35" s="115" t="s">
        <v>98</v>
      </c>
      <c r="B35" s="116">
        <v>2012</v>
      </c>
      <c r="C35" s="117" t="s">
        <v>57</v>
      </c>
      <c r="D35" s="237">
        <v>2.2983685573117363E-2</v>
      </c>
      <c r="E35" s="118">
        <v>19785.919431958398</v>
      </c>
      <c r="F35" s="119" t="s">
        <v>51</v>
      </c>
    </row>
    <row r="36" spans="1:6" x14ac:dyDescent="0.2">
      <c r="A36" s="115" t="s">
        <v>98</v>
      </c>
      <c r="B36" s="229">
        <v>2012</v>
      </c>
      <c r="C36" s="117" t="s">
        <v>58</v>
      </c>
      <c r="D36" s="237">
        <v>2.387618403787584E-2</v>
      </c>
      <c r="E36" s="118">
        <f>SUM(E33:E35)</f>
        <v>25519.534032834759</v>
      </c>
      <c r="F36" s="119" t="s">
        <v>51</v>
      </c>
    </row>
    <row r="37" spans="1:6" x14ac:dyDescent="0.2">
      <c r="A37" s="115" t="s">
        <v>98</v>
      </c>
      <c r="B37" s="229">
        <v>2012</v>
      </c>
      <c r="C37" s="117" t="s">
        <v>1</v>
      </c>
      <c r="D37" s="237">
        <v>2.4799999999999999E-2</v>
      </c>
      <c r="E37" s="118">
        <v>970476.93767738994</v>
      </c>
      <c r="F37" s="119" t="s">
        <v>51</v>
      </c>
    </row>
    <row r="38" spans="1:6" x14ac:dyDescent="0.2">
      <c r="A38" s="115" t="s">
        <v>98</v>
      </c>
      <c r="B38" s="116">
        <v>2016</v>
      </c>
      <c r="C38" s="117" t="s">
        <v>93</v>
      </c>
      <c r="D38" s="237">
        <v>2.6569866991868588E-2</v>
      </c>
      <c r="E38" s="118">
        <v>2803.1943901066202</v>
      </c>
      <c r="F38" s="119" t="s">
        <v>51</v>
      </c>
    </row>
    <row r="39" spans="1:6" x14ac:dyDescent="0.2">
      <c r="A39" s="115" t="s">
        <v>98</v>
      </c>
      <c r="B39" s="116">
        <v>2016</v>
      </c>
      <c r="C39" s="117" t="s">
        <v>94</v>
      </c>
      <c r="D39" s="237">
        <v>2.8285039105352055E-2</v>
      </c>
      <c r="E39" s="118">
        <v>2912.0642031070502</v>
      </c>
      <c r="F39" s="119" t="s">
        <v>51</v>
      </c>
    </row>
    <row r="40" spans="1:6" x14ac:dyDescent="0.2">
      <c r="A40" s="115" t="s">
        <v>98</v>
      </c>
      <c r="B40" s="116">
        <v>2016</v>
      </c>
      <c r="C40" s="117" t="s">
        <v>57</v>
      </c>
      <c r="D40" s="237">
        <v>2.287894675390938E-2</v>
      </c>
      <c r="E40" s="118">
        <v>19947.3591923563</v>
      </c>
      <c r="F40" s="119" t="s">
        <v>51</v>
      </c>
    </row>
    <row r="41" spans="1:6" x14ac:dyDescent="0.2">
      <c r="A41" s="115" t="s">
        <v>98</v>
      </c>
      <c r="B41" s="229">
        <v>2016</v>
      </c>
      <c r="C41" s="117" t="s">
        <v>58</v>
      </c>
      <c r="D41" s="237">
        <v>2.3754595023839663E-2</v>
      </c>
      <c r="E41" s="118">
        <f>SUM(E38:E40)</f>
        <v>25662.617785569972</v>
      </c>
      <c r="F41" s="119" t="s">
        <v>51</v>
      </c>
    </row>
    <row r="42" spans="1:6" x14ac:dyDescent="0.2">
      <c r="A42" s="115" t="s">
        <v>98</v>
      </c>
      <c r="B42" s="229">
        <v>2016</v>
      </c>
      <c r="C42" s="117" t="s">
        <v>1</v>
      </c>
      <c r="D42" s="237">
        <v>2.5499999999999998E-2</v>
      </c>
      <c r="E42" s="118">
        <v>998894.319560898</v>
      </c>
      <c r="F42" s="119" t="s">
        <v>51</v>
      </c>
    </row>
    <row r="43" spans="1:6" x14ac:dyDescent="0.2">
      <c r="A43" s="115" t="s">
        <v>98</v>
      </c>
      <c r="B43" s="116">
        <v>2021</v>
      </c>
      <c r="C43" s="117" t="s">
        <v>93</v>
      </c>
      <c r="D43" s="237">
        <v>2.6582131167245657E-2</v>
      </c>
      <c r="E43" s="118">
        <v>2806.5683835079899</v>
      </c>
      <c r="F43" s="119" t="s">
        <v>51</v>
      </c>
    </row>
    <row r="44" spans="1:6" x14ac:dyDescent="0.2">
      <c r="A44" s="115" t="s">
        <v>98</v>
      </c>
      <c r="B44" s="116">
        <v>2021</v>
      </c>
      <c r="C44" s="117" t="s">
        <v>94</v>
      </c>
      <c r="D44" s="237">
        <v>2.8409734837005731E-2</v>
      </c>
      <c r="E44" s="118">
        <v>2883.91642593196</v>
      </c>
      <c r="F44" s="119" t="s">
        <v>51</v>
      </c>
    </row>
    <row r="45" spans="1:6" x14ac:dyDescent="0.2">
      <c r="A45" s="115" t="s">
        <v>98</v>
      </c>
      <c r="B45" s="116">
        <v>2021</v>
      </c>
      <c r="C45" s="117" t="s">
        <v>57</v>
      </c>
      <c r="D45" s="237">
        <v>2.291371344627607E-2</v>
      </c>
      <c r="E45" s="118">
        <v>19985.918516643</v>
      </c>
      <c r="F45" s="119" t="s">
        <v>51</v>
      </c>
    </row>
    <row r="46" spans="1:6" x14ac:dyDescent="0.2">
      <c r="A46" s="115" t="s">
        <v>98</v>
      </c>
      <c r="B46" s="229">
        <v>2021</v>
      </c>
      <c r="C46" s="117" t="s">
        <v>58</v>
      </c>
      <c r="D46" s="237">
        <v>2.3789474942910758E-2</v>
      </c>
      <c r="E46" s="118">
        <f>SUM(E43:E45)</f>
        <v>25676.403326082949</v>
      </c>
      <c r="F46" s="119" t="s">
        <v>51</v>
      </c>
    </row>
    <row r="47" spans="1:6" ht="12" thickBot="1" x14ac:dyDescent="0.25">
      <c r="A47" s="120" t="s">
        <v>98</v>
      </c>
      <c r="B47" s="121">
        <v>2021</v>
      </c>
      <c r="C47" s="122" t="s">
        <v>1</v>
      </c>
      <c r="D47" s="252">
        <v>2.6200000000000001E-2</v>
      </c>
      <c r="E47" s="123">
        <v>1024442.62009342</v>
      </c>
      <c r="F47" s="124" t="s">
        <v>51</v>
      </c>
    </row>
    <row r="48" spans="1:6" x14ac:dyDescent="0.2">
      <c r="A48" s="125" t="s">
        <v>99</v>
      </c>
      <c r="B48" s="126">
        <v>2012</v>
      </c>
      <c r="C48" s="127" t="s">
        <v>93</v>
      </c>
      <c r="D48" s="253">
        <v>2.6311931579204965E-2</v>
      </c>
      <c r="E48" s="128">
        <v>2753.85938294275</v>
      </c>
      <c r="F48" s="129" t="s">
        <v>51</v>
      </c>
    </row>
    <row r="49" spans="1:6" x14ac:dyDescent="0.2">
      <c r="A49" s="130" t="s">
        <v>99</v>
      </c>
      <c r="B49" s="131">
        <v>2012</v>
      </c>
      <c r="C49" s="132" t="s">
        <v>94</v>
      </c>
      <c r="D49" s="238">
        <v>2.7533131236550854E-2</v>
      </c>
      <c r="E49" s="133">
        <v>2844.11739047323</v>
      </c>
      <c r="F49" s="134" t="s">
        <v>51</v>
      </c>
    </row>
    <row r="50" spans="1:6" x14ac:dyDescent="0.2">
      <c r="A50" s="130" t="s">
        <v>99</v>
      </c>
      <c r="B50" s="131">
        <v>2012</v>
      </c>
      <c r="C50" s="132" t="s">
        <v>57</v>
      </c>
      <c r="D50" s="238">
        <v>2.2156591421626196E-2</v>
      </c>
      <c r="E50" s="133">
        <v>19073.900543952499</v>
      </c>
      <c r="F50" s="134" t="s">
        <v>51</v>
      </c>
    </row>
    <row r="51" spans="1:6" x14ac:dyDescent="0.2">
      <c r="A51" s="130" t="s">
        <v>99</v>
      </c>
      <c r="B51" s="230">
        <v>2012</v>
      </c>
      <c r="C51" s="132" t="s">
        <v>58</v>
      </c>
      <c r="D51" s="238">
        <v>2.308311282766589E-2</v>
      </c>
      <c r="E51" s="133">
        <f>SUM(E48:E50)</f>
        <v>24671.877317368479</v>
      </c>
      <c r="F51" s="134" t="s">
        <v>51</v>
      </c>
    </row>
    <row r="52" spans="1:6" x14ac:dyDescent="0.2">
      <c r="A52" s="130" t="s">
        <v>99</v>
      </c>
      <c r="B52" s="230">
        <v>2012</v>
      </c>
      <c r="C52" s="132" t="s">
        <v>1</v>
      </c>
      <c r="D52" s="238">
        <v>1.77E-2</v>
      </c>
      <c r="E52" s="133">
        <v>701028.79690551304</v>
      </c>
      <c r="F52" s="134" t="s">
        <v>51</v>
      </c>
    </row>
    <row r="53" spans="1:6" x14ac:dyDescent="0.2">
      <c r="A53" s="130" t="s">
        <v>99</v>
      </c>
      <c r="B53" s="131">
        <v>2016</v>
      </c>
      <c r="C53" s="132" t="s">
        <v>93</v>
      </c>
      <c r="D53" s="238">
        <v>2.615532261319296E-2</v>
      </c>
      <c r="E53" s="133">
        <v>2759.4588126154199</v>
      </c>
      <c r="F53" s="134" t="s">
        <v>51</v>
      </c>
    </row>
    <row r="54" spans="1:6" x14ac:dyDescent="0.2">
      <c r="A54" s="130" t="s">
        <v>99</v>
      </c>
      <c r="B54" s="131">
        <v>2016</v>
      </c>
      <c r="C54" s="132" t="s">
        <v>94</v>
      </c>
      <c r="D54" s="238">
        <v>2.7266259318687227E-2</v>
      </c>
      <c r="E54" s="133">
        <v>2807.1765225015702</v>
      </c>
      <c r="F54" s="134" t="s">
        <v>51</v>
      </c>
    </row>
    <row r="55" spans="1:6" x14ac:dyDescent="0.2">
      <c r="A55" s="130" t="s">
        <v>99</v>
      </c>
      <c r="B55" s="131">
        <v>2016</v>
      </c>
      <c r="C55" s="132" t="s">
        <v>57</v>
      </c>
      <c r="D55" s="238">
        <v>2.1883377591732991E-2</v>
      </c>
      <c r="E55" s="133">
        <v>19079.357011470402</v>
      </c>
      <c r="F55" s="134" t="s">
        <v>51</v>
      </c>
    </row>
    <row r="56" spans="1:6" x14ac:dyDescent="0.2">
      <c r="A56" s="130" t="s">
        <v>99</v>
      </c>
      <c r="B56" s="230">
        <v>2016</v>
      </c>
      <c r="C56" s="132" t="s">
        <v>58</v>
      </c>
      <c r="D56" s="238">
        <v>2.2813555968675788E-2</v>
      </c>
      <c r="E56" s="133">
        <f>SUM(E53:E55)</f>
        <v>24645.992346587391</v>
      </c>
      <c r="F56" s="134" t="s">
        <v>51</v>
      </c>
    </row>
    <row r="57" spans="1:6" x14ac:dyDescent="0.2">
      <c r="A57" s="130" t="s">
        <v>99</v>
      </c>
      <c r="B57" s="230">
        <v>2016</v>
      </c>
      <c r="C57" s="132" t="s">
        <v>1</v>
      </c>
      <c r="D57" s="238">
        <v>1.83E-2</v>
      </c>
      <c r="E57" s="133">
        <v>715910.59510552895</v>
      </c>
      <c r="F57" s="134" t="s">
        <v>51</v>
      </c>
    </row>
    <row r="58" spans="1:6" x14ac:dyDescent="0.2">
      <c r="A58" s="130" t="s">
        <v>99</v>
      </c>
      <c r="B58" s="131">
        <v>2021</v>
      </c>
      <c r="C58" s="132" t="s">
        <v>93</v>
      </c>
      <c r="D58" s="238">
        <v>2.5899614158828629E-2</v>
      </c>
      <c r="E58" s="133">
        <v>2734.5075451584298</v>
      </c>
      <c r="F58" s="134" t="s">
        <v>51</v>
      </c>
    </row>
    <row r="59" spans="1:6" x14ac:dyDescent="0.2">
      <c r="A59" s="130" t="s">
        <v>99</v>
      </c>
      <c r="B59" s="131">
        <v>2021</v>
      </c>
      <c r="C59" s="132" t="s">
        <v>94</v>
      </c>
      <c r="D59" s="238">
        <v>2.6999051297240666E-2</v>
      </c>
      <c r="E59" s="133">
        <v>2740.7157429456101</v>
      </c>
      <c r="F59" s="134" t="s">
        <v>51</v>
      </c>
    </row>
    <row r="60" spans="1:6" x14ac:dyDescent="0.2">
      <c r="A60" s="130" t="s">
        <v>99</v>
      </c>
      <c r="B60" s="131">
        <v>2021</v>
      </c>
      <c r="C60" s="132" t="s">
        <v>57</v>
      </c>
      <c r="D60" s="238">
        <v>2.1676969813103904E-2</v>
      </c>
      <c r="E60" s="133">
        <v>18907.1995418025</v>
      </c>
      <c r="F60" s="134" t="s">
        <v>51</v>
      </c>
    </row>
    <row r="61" spans="1:6" x14ac:dyDescent="0.2">
      <c r="A61" s="130" t="s">
        <v>99</v>
      </c>
      <c r="B61" s="230">
        <v>2021</v>
      </c>
      <c r="C61" s="132" t="s">
        <v>58</v>
      </c>
      <c r="D61" s="238">
        <v>2.2590587536467293E-2</v>
      </c>
      <c r="E61" s="133">
        <f>SUM(E58:E60)</f>
        <v>24382.42282990654</v>
      </c>
      <c r="F61" s="134" t="s">
        <v>51</v>
      </c>
    </row>
    <row r="62" spans="1:6" ht="12" thickBot="1" x14ac:dyDescent="0.25">
      <c r="A62" s="135" t="s">
        <v>99</v>
      </c>
      <c r="B62" s="136">
        <v>2021</v>
      </c>
      <c r="C62" s="137" t="s">
        <v>1</v>
      </c>
      <c r="D62" s="241">
        <v>1.8499999999999999E-2</v>
      </c>
      <c r="E62" s="138">
        <v>724860.76507639396</v>
      </c>
      <c r="F62" s="139" t="s">
        <v>51</v>
      </c>
    </row>
    <row r="63" spans="1:6" x14ac:dyDescent="0.2">
      <c r="A63" s="140" t="s">
        <v>100</v>
      </c>
      <c r="B63" s="141">
        <v>2012</v>
      </c>
      <c r="C63" s="142" t="s">
        <v>93</v>
      </c>
      <c r="D63" s="254">
        <v>1.7059610831083774E-2</v>
      </c>
      <c r="E63" s="143">
        <v>1785.4929888028901</v>
      </c>
      <c r="F63" s="144" t="s">
        <v>51</v>
      </c>
    </row>
    <row r="64" spans="1:6" x14ac:dyDescent="0.2">
      <c r="A64" s="145" t="s">
        <v>100</v>
      </c>
      <c r="B64" s="146">
        <v>2012</v>
      </c>
      <c r="C64" s="147" t="s">
        <v>94</v>
      </c>
      <c r="D64" s="239">
        <v>1.7783303578634727E-2</v>
      </c>
      <c r="E64" s="148">
        <v>1836.9796930658099</v>
      </c>
      <c r="F64" s="149" t="s">
        <v>51</v>
      </c>
    </row>
    <row r="65" spans="1:6" x14ac:dyDescent="0.2">
      <c r="A65" s="145" t="s">
        <v>100</v>
      </c>
      <c r="B65" s="146">
        <v>2012</v>
      </c>
      <c r="C65" s="147" t="s">
        <v>57</v>
      </c>
      <c r="D65" s="239">
        <v>1.4551489688799676E-2</v>
      </c>
      <c r="E65" s="148">
        <v>12526.911825417599</v>
      </c>
      <c r="F65" s="149" t="s">
        <v>51</v>
      </c>
    </row>
    <row r="66" spans="1:6" x14ac:dyDescent="0.2">
      <c r="A66" s="145" t="s">
        <v>100</v>
      </c>
      <c r="B66" s="231">
        <v>2012</v>
      </c>
      <c r="C66" s="147" t="s">
        <v>58</v>
      </c>
      <c r="D66" s="239">
        <v>1.5109432488002091E-2</v>
      </c>
      <c r="E66" s="148">
        <f>SUM(E63:E65)</f>
        <v>16149.384507286299</v>
      </c>
      <c r="F66" s="149" t="s">
        <v>51</v>
      </c>
    </row>
    <row r="67" spans="1:6" x14ac:dyDescent="0.2">
      <c r="A67" s="145" t="s">
        <v>100</v>
      </c>
      <c r="B67" s="231">
        <v>2012</v>
      </c>
      <c r="C67" s="147" t="s">
        <v>1</v>
      </c>
      <c r="D67" s="239">
        <v>1.0999999999999999E-2</v>
      </c>
      <c r="E67" s="148">
        <v>428883.47411071602</v>
      </c>
      <c r="F67" s="149" t="s">
        <v>51</v>
      </c>
    </row>
    <row r="68" spans="1:6" x14ac:dyDescent="0.2">
      <c r="A68" s="145" t="s">
        <v>100</v>
      </c>
      <c r="B68" s="146">
        <v>2016</v>
      </c>
      <c r="C68" s="147" t="s">
        <v>93</v>
      </c>
      <c r="D68" s="239">
        <v>1.695248986093361E-2</v>
      </c>
      <c r="E68" s="148">
        <v>1788.5345263885499</v>
      </c>
      <c r="F68" s="149" t="s">
        <v>51</v>
      </c>
    </row>
    <row r="69" spans="1:6" x14ac:dyDescent="0.2">
      <c r="A69" s="145" t="s">
        <v>100</v>
      </c>
      <c r="B69" s="146">
        <v>2016</v>
      </c>
      <c r="C69" s="147" t="s">
        <v>94</v>
      </c>
      <c r="D69" s="239">
        <v>1.7537868082649438E-2</v>
      </c>
      <c r="E69" s="148">
        <v>1805.5975688092101</v>
      </c>
      <c r="F69" s="149" t="s">
        <v>51</v>
      </c>
    </row>
    <row r="70" spans="1:6" x14ac:dyDescent="0.2">
      <c r="A70" s="145" t="s">
        <v>100</v>
      </c>
      <c r="B70" s="146">
        <v>2016</v>
      </c>
      <c r="C70" s="147" t="s">
        <v>57</v>
      </c>
      <c r="D70" s="239">
        <v>1.4277458641029216E-2</v>
      </c>
      <c r="E70" s="148">
        <v>12448.020397528</v>
      </c>
      <c r="F70" s="149" t="s">
        <v>51</v>
      </c>
    </row>
    <row r="71" spans="1:6" x14ac:dyDescent="0.2">
      <c r="A71" s="145" t="s">
        <v>100</v>
      </c>
      <c r="B71" s="231">
        <v>2016</v>
      </c>
      <c r="C71" s="147" t="s">
        <v>58</v>
      </c>
      <c r="D71" s="239">
        <v>1.4849413998195378E-2</v>
      </c>
      <c r="E71" s="148">
        <f>SUM(E68:E70)</f>
        <v>16042.15249272576</v>
      </c>
      <c r="F71" s="149" t="s">
        <v>51</v>
      </c>
    </row>
    <row r="72" spans="1:6" x14ac:dyDescent="0.2">
      <c r="A72" s="145" t="s">
        <v>100</v>
      </c>
      <c r="B72" s="231">
        <v>2016</v>
      </c>
      <c r="C72" s="147" t="s">
        <v>1</v>
      </c>
      <c r="D72" s="239">
        <v>1.12E-2</v>
      </c>
      <c r="E72" s="148">
        <v>436951.411776305</v>
      </c>
      <c r="F72" s="149" t="s">
        <v>51</v>
      </c>
    </row>
    <row r="73" spans="1:6" x14ac:dyDescent="0.2">
      <c r="A73" s="145" t="s">
        <v>100</v>
      </c>
      <c r="B73" s="146">
        <v>2021</v>
      </c>
      <c r="C73" s="147" t="s">
        <v>93</v>
      </c>
      <c r="D73" s="239">
        <v>1.6821432616884978E-2</v>
      </c>
      <c r="E73" s="148">
        <v>1776.0239256524301</v>
      </c>
      <c r="F73" s="149" t="s">
        <v>51</v>
      </c>
    </row>
    <row r="74" spans="1:6" x14ac:dyDescent="0.2">
      <c r="A74" s="145" t="s">
        <v>100</v>
      </c>
      <c r="B74" s="146">
        <v>2021</v>
      </c>
      <c r="C74" s="147" t="s">
        <v>94</v>
      </c>
      <c r="D74" s="239">
        <v>1.7601916722513388E-2</v>
      </c>
      <c r="E74" s="148">
        <v>1786.7979780585999</v>
      </c>
      <c r="F74" s="149" t="s">
        <v>51</v>
      </c>
    </row>
    <row r="75" spans="1:6" x14ac:dyDescent="0.2">
      <c r="A75" s="145" t="s">
        <v>100</v>
      </c>
      <c r="B75" s="146">
        <v>2021</v>
      </c>
      <c r="C75" s="147" t="s">
        <v>57</v>
      </c>
      <c r="D75" s="239">
        <v>1.4221531571374508E-2</v>
      </c>
      <c r="E75" s="148">
        <v>12404.3783576926</v>
      </c>
      <c r="F75" s="149" t="s">
        <v>51</v>
      </c>
    </row>
    <row r="76" spans="1:6" x14ac:dyDescent="0.2">
      <c r="A76" s="145" t="s">
        <v>100</v>
      </c>
      <c r="B76" s="231">
        <v>2021</v>
      </c>
      <c r="C76" s="147" t="s">
        <v>58</v>
      </c>
      <c r="D76" s="239">
        <v>1.4793789679305827E-2</v>
      </c>
      <c r="E76" s="148">
        <f>SUM(E73:E75)</f>
        <v>15967.20026140363</v>
      </c>
      <c r="F76" s="149" t="s">
        <v>51</v>
      </c>
    </row>
    <row r="77" spans="1:6" ht="12" thickBot="1" x14ac:dyDescent="0.25">
      <c r="A77" s="150" t="s">
        <v>100</v>
      </c>
      <c r="B77" s="151">
        <v>2021</v>
      </c>
      <c r="C77" s="152" t="s">
        <v>1</v>
      </c>
      <c r="D77" s="255">
        <v>1.14E-2</v>
      </c>
      <c r="E77" s="153">
        <v>445187.14326508</v>
      </c>
      <c r="F77" s="154" t="s">
        <v>51</v>
      </c>
    </row>
    <row r="78" spans="1:6" x14ac:dyDescent="0.2">
      <c r="A78" s="155" t="s">
        <v>101</v>
      </c>
      <c r="B78" s="156">
        <v>2012</v>
      </c>
      <c r="C78" s="157" t="s">
        <v>93</v>
      </c>
      <c r="D78" s="240">
        <v>2.8491032309871491E-3</v>
      </c>
      <c r="E78" s="158">
        <v>298.19284236157699</v>
      </c>
      <c r="F78" s="159" t="s">
        <v>51</v>
      </c>
    </row>
    <row r="79" spans="1:6" x14ac:dyDescent="0.2">
      <c r="A79" s="155" t="s">
        <v>101</v>
      </c>
      <c r="B79" s="156">
        <v>2012</v>
      </c>
      <c r="C79" s="157" t="s">
        <v>94</v>
      </c>
      <c r="D79" s="240">
        <v>3.081155520508035E-3</v>
      </c>
      <c r="E79" s="158">
        <v>318.27720295743899</v>
      </c>
      <c r="F79" s="159" t="s">
        <v>51</v>
      </c>
    </row>
    <row r="80" spans="1:6" x14ac:dyDescent="0.2">
      <c r="A80" s="155" t="s">
        <v>101</v>
      </c>
      <c r="B80" s="156">
        <v>2012</v>
      </c>
      <c r="C80" s="157" t="s">
        <v>57</v>
      </c>
      <c r="D80" s="240">
        <v>2.4523274019716962E-3</v>
      </c>
      <c r="E80" s="158">
        <v>2111.13018588057</v>
      </c>
      <c r="F80" s="159" t="s">
        <v>51</v>
      </c>
    </row>
    <row r="81" spans="1:6" x14ac:dyDescent="0.2">
      <c r="A81" s="155" t="s">
        <v>101</v>
      </c>
      <c r="B81" s="156">
        <v>2012</v>
      </c>
      <c r="C81" s="157" t="s">
        <v>58</v>
      </c>
      <c r="D81" s="240">
        <v>2.55195431931011E-3</v>
      </c>
      <c r="E81" s="158">
        <f>SUM(E78:E80)</f>
        <v>2727.6002311995862</v>
      </c>
      <c r="F81" s="159" t="s">
        <v>51</v>
      </c>
    </row>
    <row r="82" spans="1:6" x14ac:dyDescent="0.2">
      <c r="A82" s="155" t="s">
        <v>101</v>
      </c>
      <c r="B82" s="156">
        <v>2012</v>
      </c>
      <c r="C82" s="157" t="s">
        <v>1</v>
      </c>
      <c r="D82" s="240">
        <v>6.4999999999999997E-3</v>
      </c>
      <c r="E82" s="158">
        <v>254797.04834133101</v>
      </c>
      <c r="F82" s="159" t="s">
        <v>51</v>
      </c>
    </row>
    <row r="83" spans="1:6" x14ac:dyDescent="0.2">
      <c r="A83" s="155" t="s">
        <v>101</v>
      </c>
      <c r="B83" s="156">
        <v>2016</v>
      </c>
      <c r="C83" s="157" t="s">
        <v>93</v>
      </c>
      <c r="D83" s="240">
        <v>2.8682333399264303E-3</v>
      </c>
      <c r="E83" s="158">
        <v>302.60654336204101</v>
      </c>
      <c r="F83" s="159" t="s">
        <v>51</v>
      </c>
    </row>
    <row r="84" spans="1:6" x14ac:dyDescent="0.2">
      <c r="A84" s="155" t="s">
        <v>101</v>
      </c>
      <c r="B84" s="156">
        <v>2016</v>
      </c>
      <c r="C84" s="157" t="s">
        <v>94</v>
      </c>
      <c r="D84" s="240">
        <v>3.1469308948212987E-3</v>
      </c>
      <c r="E84" s="158">
        <v>323.989822829226</v>
      </c>
      <c r="F84" s="159" t="s">
        <v>51</v>
      </c>
    </row>
    <row r="85" spans="1:6" x14ac:dyDescent="0.2">
      <c r="A85" s="155" t="s">
        <v>101</v>
      </c>
      <c r="B85" s="156">
        <v>2016</v>
      </c>
      <c r="C85" s="157" t="s">
        <v>57</v>
      </c>
      <c r="D85" s="240">
        <v>2.5069037813192836E-3</v>
      </c>
      <c r="E85" s="158">
        <v>2185.6823534985201</v>
      </c>
      <c r="F85" s="159" t="s">
        <v>51</v>
      </c>
    </row>
    <row r="86" spans="1:6" x14ac:dyDescent="0.2">
      <c r="A86" s="155" t="s">
        <v>101</v>
      </c>
      <c r="B86" s="232">
        <v>2016</v>
      </c>
      <c r="C86" s="157" t="s">
        <v>58</v>
      </c>
      <c r="D86" s="240">
        <v>2.6031850155971707E-3</v>
      </c>
      <c r="E86" s="158">
        <f>SUM(E83:E85)</f>
        <v>2812.2787196897871</v>
      </c>
      <c r="F86" s="159" t="s">
        <v>51</v>
      </c>
    </row>
    <row r="87" spans="1:6" x14ac:dyDescent="0.2">
      <c r="A87" s="155" t="s">
        <v>101</v>
      </c>
      <c r="B87" s="232">
        <v>2016</v>
      </c>
      <c r="C87" s="157" t="s">
        <v>1</v>
      </c>
      <c r="D87" s="240">
        <v>6.7999999999999996E-3</v>
      </c>
      <c r="E87" s="158">
        <v>266754.10902570002</v>
      </c>
      <c r="F87" s="159" t="s">
        <v>51</v>
      </c>
    </row>
    <row r="88" spans="1:6" x14ac:dyDescent="0.2">
      <c r="A88" s="155" t="s">
        <v>101</v>
      </c>
      <c r="B88" s="156">
        <v>2021</v>
      </c>
      <c r="C88" s="157" t="s">
        <v>93</v>
      </c>
      <c r="D88" s="240">
        <v>2.8681681992833133E-3</v>
      </c>
      <c r="E88" s="158">
        <v>302.82410902442598</v>
      </c>
      <c r="F88" s="159" t="s">
        <v>51</v>
      </c>
    </row>
    <row r="89" spans="1:6" x14ac:dyDescent="0.2">
      <c r="A89" s="155" t="s">
        <v>101</v>
      </c>
      <c r="B89" s="156">
        <v>2021</v>
      </c>
      <c r="C89" s="157" t="s">
        <v>94</v>
      </c>
      <c r="D89" s="240">
        <v>3.1324069085411307E-3</v>
      </c>
      <c r="E89" s="158">
        <v>317.97550339954603</v>
      </c>
      <c r="F89" s="159" t="s">
        <v>51</v>
      </c>
    </row>
    <row r="90" spans="1:6" x14ac:dyDescent="0.2">
      <c r="A90" s="155" t="s">
        <v>101</v>
      </c>
      <c r="B90" s="156">
        <v>2021</v>
      </c>
      <c r="C90" s="157" t="s">
        <v>57</v>
      </c>
      <c r="D90" s="240">
        <v>2.4953859774925692E-3</v>
      </c>
      <c r="E90" s="158">
        <v>2176.53855760535</v>
      </c>
      <c r="F90" s="159" t="s">
        <v>51</v>
      </c>
    </row>
    <row r="91" spans="1:6" x14ac:dyDescent="0.2">
      <c r="A91" s="155" t="s">
        <v>101</v>
      </c>
      <c r="B91" s="232">
        <v>2021</v>
      </c>
      <c r="C91" s="157" t="s">
        <v>58</v>
      </c>
      <c r="D91" s="240">
        <v>2.5917651104646541E-3</v>
      </c>
      <c r="E91" s="158">
        <f>SUM(E88:E90)</f>
        <v>2797.3381700293221</v>
      </c>
      <c r="F91" s="159" t="s">
        <v>51</v>
      </c>
    </row>
    <row r="92" spans="1:6" ht="12" thickBot="1" x14ac:dyDescent="0.25">
      <c r="A92" s="160" t="s">
        <v>101</v>
      </c>
      <c r="B92" s="136">
        <v>2021</v>
      </c>
      <c r="C92" s="137" t="s">
        <v>1</v>
      </c>
      <c r="D92" s="241">
        <v>7.0000000000000001E-3</v>
      </c>
      <c r="E92" s="138">
        <v>272964.12782582198</v>
      </c>
      <c r="F92" s="161" t="s">
        <v>51</v>
      </c>
    </row>
    <row r="93" spans="1:6" ht="12.75" x14ac:dyDescent="0.2">
      <c r="A93" s="2" t="s">
        <v>102</v>
      </c>
    </row>
    <row r="94" spans="1:6" ht="15" x14ac:dyDescent="0.25">
      <c r="A94" s="40" t="s">
        <v>41</v>
      </c>
    </row>
  </sheetData>
  <hyperlinks>
    <hyperlink ref="A94" r:id="rId1"/>
  </hyperlinks>
  <pageMargins left="0.7" right="0.7" top="0.75" bottom="0.75" header="0.3" footer="0.3"/>
  <ignoredErrors>
    <ignoredError sqref="E11 E91 E86 E81 E76 E71 E66 E61 E56 E51 E46 E16 E21 E26 E31 E41 E3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F19" sqref="F19"/>
    </sheetView>
  </sheetViews>
  <sheetFormatPr defaultRowHeight="14.25" x14ac:dyDescent="0.2"/>
  <cols>
    <col min="1" max="1" width="89.5703125" style="162" customWidth="1"/>
    <col min="2" max="16384" width="9.140625" style="162"/>
  </cols>
  <sheetData>
    <row r="1" spans="1:6" ht="18" x14ac:dyDescent="0.25">
      <c r="A1" s="204" t="s">
        <v>155</v>
      </c>
      <c r="B1" s="166"/>
      <c r="C1" s="166"/>
      <c r="D1" s="166"/>
      <c r="E1" s="166"/>
      <c r="F1" s="166"/>
    </row>
    <row r="2" spans="1:6" ht="15.75" thickBot="1" x14ac:dyDescent="0.3">
      <c r="A2" s="215"/>
      <c r="B2" s="216">
        <v>2014</v>
      </c>
      <c r="C2" s="216">
        <v>2015</v>
      </c>
      <c r="D2" s="216">
        <v>2016</v>
      </c>
      <c r="E2" s="216">
        <v>2017</v>
      </c>
      <c r="F2" s="216">
        <v>2018</v>
      </c>
    </row>
    <row r="3" spans="1:6" x14ac:dyDescent="0.2">
      <c r="A3" s="217" t="s">
        <v>157</v>
      </c>
      <c r="B3" s="218">
        <v>113568</v>
      </c>
      <c r="C3" s="218">
        <v>113341</v>
      </c>
      <c r="D3" s="218">
        <v>113062</v>
      </c>
      <c r="E3" s="218">
        <v>112919</v>
      </c>
      <c r="F3" s="219">
        <v>112607</v>
      </c>
    </row>
    <row r="4" spans="1:6" x14ac:dyDescent="0.2">
      <c r="A4" s="180" t="s">
        <v>158</v>
      </c>
      <c r="B4" s="203">
        <v>3176</v>
      </c>
      <c r="C4" s="203">
        <v>3169</v>
      </c>
      <c r="D4" s="203">
        <v>3161</v>
      </c>
      <c r="E4" s="203">
        <v>3157</v>
      </c>
      <c r="F4" s="220">
        <v>3148</v>
      </c>
    </row>
    <row r="5" spans="1:6" x14ac:dyDescent="0.2">
      <c r="A5" s="180" t="s">
        <v>159</v>
      </c>
      <c r="B5" s="203">
        <v>2459</v>
      </c>
      <c r="C5" s="203">
        <v>2455</v>
      </c>
      <c r="D5" s="203">
        <v>2451</v>
      </c>
      <c r="E5" s="203">
        <v>2450</v>
      </c>
      <c r="F5" s="220">
        <v>2445</v>
      </c>
    </row>
    <row r="6" spans="1:6" x14ac:dyDescent="0.2">
      <c r="A6" s="180" t="s">
        <v>160</v>
      </c>
      <c r="B6" s="203">
        <v>2822</v>
      </c>
      <c r="C6" s="203">
        <v>2816</v>
      </c>
      <c r="D6" s="203">
        <v>2809</v>
      </c>
      <c r="E6" s="203">
        <v>2806</v>
      </c>
      <c r="F6" s="220">
        <v>2798</v>
      </c>
    </row>
    <row r="7" spans="1:6" ht="15" thickBot="1" x14ac:dyDescent="0.25">
      <c r="A7" s="184" t="s">
        <v>161</v>
      </c>
      <c r="B7" s="213">
        <v>50748</v>
      </c>
      <c r="C7" s="213">
        <v>50653</v>
      </c>
      <c r="D7" s="213">
        <v>50536</v>
      </c>
      <c r="E7" s="213">
        <v>50477</v>
      </c>
      <c r="F7" s="221">
        <v>50345</v>
      </c>
    </row>
    <row r="8" spans="1:6" x14ac:dyDescent="0.2">
      <c r="A8" s="217" t="s">
        <v>127</v>
      </c>
      <c r="B8" s="218">
        <v>14288</v>
      </c>
      <c r="C8" s="218">
        <v>14295</v>
      </c>
      <c r="D8" s="218">
        <v>14263</v>
      </c>
      <c r="E8" s="218">
        <v>14282</v>
      </c>
      <c r="F8" s="219">
        <v>14231</v>
      </c>
    </row>
    <row r="9" spans="1:6" x14ac:dyDescent="0.2">
      <c r="A9" s="180" t="s">
        <v>128</v>
      </c>
      <c r="B9" s="166">
        <v>399</v>
      </c>
      <c r="C9" s="166">
        <v>399</v>
      </c>
      <c r="D9" s="166">
        <v>398</v>
      </c>
      <c r="E9" s="166">
        <v>399</v>
      </c>
      <c r="F9" s="211">
        <v>398</v>
      </c>
    </row>
    <row r="10" spans="1:6" x14ac:dyDescent="0.2">
      <c r="A10" s="180" t="s">
        <v>129</v>
      </c>
      <c r="B10" s="166">
        <v>313</v>
      </c>
      <c r="C10" s="166">
        <v>312</v>
      </c>
      <c r="D10" s="166">
        <v>312</v>
      </c>
      <c r="E10" s="166">
        <v>312</v>
      </c>
      <c r="F10" s="211">
        <v>311</v>
      </c>
    </row>
    <row r="11" spans="1:6" x14ac:dyDescent="0.2">
      <c r="A11" s="180" t="s">
        <v>130</v>
      </c>
      <c r="B11" s="166">
        <v>355</v>
      </c>
      <c r="C11" s="166">
        <v>355</v>
      </c>
      <c r="D11" s="166">
        <v>354</v>
      </c>
      <c r="E11" s="166">
        <v>355</v>
      </c>
      <c r="F11" s="211">
        <v>354</v>
      </c>
    </row>
    <row r="12" spans="1:6" ht="15" thickBot="1" x14ac:dyDescent="0.25">
      <c r="A12" s="184" t="s">
        <v>131</v>
      </c>
      <c r="B12" s="213">
        <v>6399</v>
      </c>
      <c r="C12" s="213">
        <v>6399</v>
      </c>
      <c r="D12" s="213">
        <v>6385</v>
      </c>
      <c r="E12" s="213">
        <v>6392</v>
      </c>
      <c r="F12" s="221">
        <v>6371</v>
      </c>
    </row>
    <row r="13" spans="1:6" x14ac:dyDescent="0.2">
      <c r="A13" s="217" t="s">
        <v>132</v>
      </c>
      <c r="B13" s="218">
        <v>13458</v>
      </c>
      <c r="C13" s="218">
        <v>13438</v>
      </c>
      <c r="D13" s="218">
        <v>13393</v>
      </c>
      <c r="E13" s="218">
        <v>13386</v>
      </c>
      <c r="F13" s="219">
        <v>13315</v>
      </c>
    </row>
    <row r="14" spans="1:6" x14ac:dyDescent="0.2">
      <c r="A14" s="180" t="s">
        <v>133</v>
      </c>
      <c r="B14" s="166">
        <v>376</v>
      </c>
      <c r="C14" s="166">
        <v>375</v>
      </c>
      <c r="D14" s="166">
        <v>374</v>
      </c>
      <c r="E14" s="166">
        <v>374</v>
      </c>
      <c r="F14" s="211">
        <v>372</v>
      </c>
    </row>
    <row r="15" spans="1:6" x14ac:dyDescent="0.2">
      <c r="A15" s="180" t="s">
        <v>134</v>
      </c>
      <c r="B15" s="166">
        <v>294</v>
      </c>
      <c r="C15" s="166">
        <v>294</v>
      </c>
      <c r="D15" s="166">
        <v>293</v>
      </c>
      <c r="E15" s="166">
        <v>293</v>
      </c>
      <c r="F15" s="211">
        <v>292</v>
      </c>
    </row>
    <row r="16" spans="1:6" x14ac:dyDescent="0.2">
      <c r="A16" s="180" t="s">
        <v>135</v>
      </c>
      <c r="B16" s="166">
        <v>334</v>
      </c>
      <c r="C16" s="166">
        <v>334</v>
      </c>
      <c r="D16" s="166">
        <v>333</v>
      </c>
      <c r="E16" s="166">
        <v>333</v>
      </c>
      <c r="F16" s="211">
        <v>331</v>
      </c>
    </row>
    <row r="17" spans="1:6" ht="15" thickBot="1" x14ac:dyDescent="0.25">
      <c r="A17" s="184" t="s">
        <v>136</v>
      </c>
      <c r="B17" s="213">
        <v>6025</v>
      </c>
      <c r="C17" s="213">
        <v>6017</v>
      </c>
      <c r="D17" s="213">
        <v>5996</v>
      </c>
      <c r="E17" s="213">
        <v>5996</v>
      </c>
      <c r="F17" s="221">
        <v>5966</v>
      </c>
    </row>
    <row r="18" spans="1:6" ht="15.75" thickBot="1" x14ac:dyDescent="0.3">
      <c r="A18" s="224" t="s">
        <v>156</v>
      </c>
      <c r="B18" s="225">
        <f>B3+B8+B13</f>
        <v>141314</v>
      </c>
      <c r="C18" s="225">
        <f t="shared" ref="C18:F18" si="0">C3+C8+C13</f>
        <v>141074</v>
      </c>
      <c r="D18" s="225">
        <f t="shared" si="0"/>
        <v>140718</v>
      </c>
      <c r="E18" s="225">
        <f t="shared" si="0"/>
        <v>140587</v>
      </c>
      <c r="F18" s="226">
        <f>F3+F8+F13</f>
        <v>140153</v>
      </c>
    </row>
    <row r="19" spans="1:6" x14ac:dyDescent="0.2">
      <c r="A19" s="162" t="s">
        <v>154</v>
      </c>
      <c r="B19" s="194"/>
      <c r="C19" s="194"/>
      <c r="D19" s="194"/>
      <c r="E19" s="194"/>
      <c r="F19" s="194"/>
    </row>
    <row r="20" spans="1:6" x14ac:dyDescent="0.2">
      <c r="B20" s="194"/>
      <c r="C20" s="194"/>
      <c r="D20" s="194"/>
      <c r="E20" s="194"/>
      <c r="F20" s="194"/>
    </row>
    <row r="21" spans="1:6" x14ac:dyDescent="0.2">
      <c r="A21" s="162" t="s">
        <v>137</v>
      </c>
    </row>
    <row r="22" spans="1:6" x14ac:dyDescent="0.2">
      <c r="A22" s="162" t="s">
        <v>138</v>
      </c>
    </row>
    <row r="23" spans="1:6" x14ac:dyDescent="0.2">
      <c r="A23" s="162" t="s">
        <v>139</v>
      </c>
    </row>
    <row r="24" spans="1:6" x14ac:dyDescent="0.2">
      <c r="A24" s="162" t="s">
        <v>140</v>
      </c>
    </row>
    <row r="25" spans="1:6" x14ac:dyDescent="0.2">
      <c r="A25" s="162" t="s">
        <v>141</v>
      </c>
    </row>
    <row r="26" spans="1:6" x14ac:dyDescent="0.2">
      <c r="A26" s="162" t="s">
        <v>142</v>
      </c>
    </row>
    <row r="27" spans="1:6" x14ac:dyDescent="0.2">
      <c r="A27" s="162" t="s">
        <v>143</v>
      </c>
    </row>
    <row r="28" spans="1:6" x14ac:dyDescent="0.2">
      <c r="A28" s="162" t="s">
        <v>144</v>
      </c>
    </row>
    <row r="29" spans="1:6" x14ac:dyDescent="0.2">
      <c r="A29" s="162" t="s">
        <v>145</v>
      </c>
    </row>
    <row r="31" spans="1:6" x14ac:dyDescent="0.2">
      <c r="B31" s="162" t="s">
        <v>146</v>
      </c>
      <c r="C31" s="162" t="s">
        <v>147</v>
      </c>
    </row>
    <row r="32" spans="1:6" x14ac:dyDescent="0.2">
      <c r="A32" s="162" t="s">
        <v>148</v>
      </c>
      <c r="B32" s="162">
        <v>12.5</v>
      </c>
      <c r="C32" s="162">
        <v>19.7</v>
      </c>
    </row>
    <row r="33" spans="1:3" x14ac:dyDescent="0.2">
      <c r="A33" s="162" t="s">
        <v>149</v>
      </c>
      <c r="B33" s="162">
        <v>0.3</v>
      </c>
      <c r="C33" s="162">
        <v>0.6</v>
      </c>
    </row>
    <row r="34" spans="1:3" x14ac:dyDescent="0.2">
      <c r="A34" s="162" t="s">
        <v>150</v>
      </c>
      <c r="B34" s="162">
        <v>0.6</v>
      </c>
      <c r="C34" s="162">
        <v>0.1</v>
      </c>
    </row>
    <row r="35" spans="1:3" x14ac:dyDescent="0.2">
      <c r="A35" s="162" t="s">
        <v>151</v>
      </c>
      <c r="B35" s="162">
        <v>0.3</v>
      </c>
      <c r="C35" s="162">
        <v>0.5</v>
      </c>
    </row>
    <row r="36" spans="1:3" x14ac:dyDescent="0.2">
      <c r="A36" s="162" t="s">
        <v>152</v>
      </c>
      <c r="B36" s="162">
        <v>6.9</v>
      </c>
      <c r="C36" s="162">
        <v>7.5</v>
      </c>
    </row>
    <row r="38" spans="1:3" x14ac:dyDescent="0.2">
      <c r="A38" s="162"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Mental health overview profile</vt:lpstr>
      <vt:lpstr>Trend 18+ Recorded depression</vt:lpstr>
      <vt:lpstr>Trend new cases 18+ depression</vt:lpstr>
      <vt:lpstr>201516 QOF Prevalence- MH&amp;Neu</vt:lpstr>
      <vt:lpstr>1516Practice prevalence&amp;IMD2015</vt:lpstr>
      <vt:lpstr>Estimated prevalence 1415</vt:lpstr>
      <vt:lpstr>16-74 future prevalence estim</vt:lpstr>
      <vt:lpstr>18-64 MH problem projections</vt:lpstr>
      <vt:lpstr>65+ depression projections</vt:lpstr>
      <vt:lpstr>Alcohol adm &amp; MH </vt:lpstr>
      <vt:lpstr>Smoking prevalence - SMI</vt:lpstr>
    </vt:vector>
  </TitlesOfParts>
  <Company>BT Lancashire Services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Farhat</dc:creator>
  <cp:lastModifiedBy>Abbas, Farhat</cp:lastModifiedBy>
  <dcterms:created xsi:type="dcterms:W3CDTF">2015-05-12T10:20:18Z</dcterms:created>
  <dcterms:modified xsi:type="dcterms:W3CDTF">2016-11-09T08:55:25Z</dcterms:modified>
</cp:coreProperties>
</file>